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5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<sst xmlns="http://schemas.openxmlformats.org/spreadsheetml/2006/main" count="8" uniqueCount="8">
  <si>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21,6C; H&amp;N Diabolo Sport 4,5mm; CZ200T; AirArms hangtompítóval; Combro Mk4 cb-625 Chronoskop</t>
  </si>
  <si>
    <t>m/s</t>
  </si>
  <si>
    <t>bar</t>
  </si>
  <si>
    <t>deltaV</t>
  </si>
  <si>
    <t>J</t>
  </si>
  <si>
    <t>Lövedék súlya gramm</t>
  </si>
  <si>
    <t>dJ</t>
  </si>
  <si>
    <t>Max m/s eltérés: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</si>
</sst>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">
    <font>
      <sz val="10"/>
      <name val="Arial CE"/>
      <family val="0"/>
    </font>
    <font>
      <sz val="18.7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Munka1!$A$16:$A$124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Munka1!$B$16:$B$124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Munka1!$C$16:$C$124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Munka1!$D$16:$D$124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Munka1!$E$16:$E$124</c:f>
              <c:numCache/>
            </c:numRef>
          </c:val>
          <c:smooth val="0"/>
        </c:ser>
        <c:marker val="1"/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45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7</xdr:row>
      <xdr:rowOff>95250</xdr:rowOff>
    </xdr:from>
    <xdr:to>
      <xdr:col>40</xdr:col>
      <xdr:colOff>342900</xdr:colOff>
      <xdr:row>68</xdr:row>
      <xdr:rowOff>66675</xdr:rowOff>
    </xdr:to>
    <xdr:graphicFrame>
      <xdr:nvGraphicFramePr>
        <xdr:cNvPr id="1" name="Chart 1"/>
        <xdr:cNvGraphicFramePr/>
      </xdr:nvGraphicFramePr>
      <xdr:xfrm>
        <a:off x="8324850" y="1228725"/>
        <a:ext cx="187737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1">
      <selection activeCell="M46" sqref="M46"/>
    </sheetView>
  </sheetViews>
  <sheetFormatPr defaultColWidth="9.00390625" defaultRowHeight="12.75"/>
  <cols>
    <col min="1" max="1" width="6.625" style="2" customWidth="1"/>
    <col min="2" max="2" width="6.375" style="1" customWidth="1"/>
    <col min="3" max="3" width="5.375" style="1" customWidth="1"/>
    <col min="4" max="4" width="7.375" style="1" customWidth="1"/>
    <col min="5" max="5" width="4.625" style="0" customWidth="1"/>
    <col min="6" max="6" width="4.75390625" style="0" customWidth="1"/>
    <col min="7" max="7" width="19.00390625" style="0" bestFit="1" customWidth="1"/>
  </cols>
  <sheetData>
    <row r="1" spans="1:7" s="4" customFormat="1" ht="12.75">
      <c r="A1" s="3" t="s">
        <v>1</v>
      </c>
      <c r="B1" s="5" t="s">
        <v>3</v>
      </c>
      <c r="C1" s="5" t="s">
        <v>4</v>
      </c>
      <c r="D1" s="5" t="s">
        <v>6</v>
      </c>
      <c r="E1" s="4" t="s">
        <v>2</v>
      </c>
      <c r="G1" s="4" t="s">
        <v>5</v>
      </c>
    </row>
    <row r="2" spans="1:11" ht="12.75">
      <c r="A2" s="2">
        <v>163.2</v>
      </c>
      <c r="B2" s="5"/>
      <c r="C2" s="1">
        <f>A2*A2*$G$2/2000</f>
        <v>6.9914879999999995</v>
      </c>
      <c r="D2" s="5">
        <f>K2</f>
        <v>0</v>
      </c>
      <c r="E2">
        <v>185</v>
      </c>
      <c r="G2">
        <v>0.525</v>
      </c>
      <c r="H2">
        <v>1</v>
      </c>
      <c r="I2">
        <v>1</v>
      </c>
      <c r="J2">
        <v>0</v>
      </c>
      <c r="K2">
        <v>0</v>
      </c>
    </row>
    <row r="3" spans="1:11" ht="12.75">
      <c r="A3" s="2">
        <v>164.8</v>
      </c>
      <c r="B3" s="1">
        <f>((A3-A2)*$H$2)+$J$2</f>
        <v>1.6000000000000227</v>
      </c>
      <c r="C3" s="1">
        <f aca="true" t="shared" si="0" ref="C3:C66">A3*A3*$G$2/2000</f>
        <v>7.129248000000001</v>
      </c>
      <c r="D3" s="1">
        <f>((C3-C2)*$I$2)+$K$2</f>
        <v>0.13776000000000188</v>
      </c>
      <c r="F3">
        <f>ABS(B3)</f>
        <v>1.6000000000000227</v>
      </c>
      <c r="H3" s="1">
        <f>MAX(F3:F43)</f>
        <v>2.5</v>
      </c>
      <c r="I3">
        <f>STDEV(F3:F43)</f>
        <v>0.6430206915458468</v>
      </c>
      <c r="J3">
        <f>AVERAGE(F3:F43)</f>
        <v>0.6951219512195143</v>
      </c>
      <c r="K3" s="2">
        <f>AVERAGE(A3:A43)</f>
        <v>170.2414634146341</v>
      </c>
    </row>
    <row r="4" spans="1:11" ht="12.75">
      <c r="A4" s="2">
        <v>164.6</v>
      </c>
      <c r="B4" s="1">
        <f aca="true" t="shared" si="1" ref="B4:B67">((A4-A3)*$H$2)+$J$2</f>
        <v>-0.20000000000001705</v>
      </c>
      <c r="C4" s="1">
        <f t="shared" si="0"/>
        <v>7.1119544999999995</v>
      </c>
      <c r="D4" s="1">
        <f aca="true" t="shared" si="2" ref="D4:D67">((C4-C3)*$I$2)+$K$2</f>
        <v>-0.01729350000000185</v>
      </c>
      <c r="F4">
        <f aca="true" t="shared" si="3" ref="F4:F67">ABS(B4)</f>
        <v>0.20000000000001705</v>
      </c>
      <c r="G4" t="s">
        <v>7</v>
      </c>
      <c r="H4" s="1">
        <f aca="true" t="shared" si="4" ref="H4:H67">MAX(F4:F44)</f>
        <v>2.5</v>
      </c>
      <c r="I4">
        <f aca="true" t="shared" si="5" ref="I4:I69">STDEV(F4:F44)</f>
        <v>0.6367122105193139</v>
      </c>
      <c r="J4">
        <f aca="true" t="shared" si="6" ref="J4:J67">AVERAGE(F4:F44)</f>
        <v>0.690243902439026</v>
      </c>
      <c r="K4" s="2">
        <f aca="true" t="shared" si="7" ref="K4:K67">AVERAGE(A4:A44)</f>
        <v>170.4243902439024</v>
      </c>
    </row>
    <row r="5" spans="1:11" ht="12.75">
      <c r="A5" s="2">
        <v>167.1</v>
      </c>
      <c r="B5" s="1">
        <f t="shared" si="1"/>
        <v>2.5</v>
      </c>
      <c r="C5" s="1">
        <f t="shared" si="0"/>
        <v>7.329632625</v>
      </c>
      <c r="D5" s="1">
        <f t="shared" si="2"/>
        <v>0.21767812500000083</v>
      </c>
      <c r="E5">
        <v>180</v>
      </c>
      <c r="F5">
        <f t="shared" si="3"/>
        <v>2.5</v>
      </c>
      <c r="H5" s="1">
        <f t="shared" si="4"/>
        <v>2.5</v>
      </c>
      <c r="I5">
        <f t="shared" si="5"/>
        <v>0.634976473541517</v>
      </c>
      <c r="J5">
        <f t="shared" si="6"/>
        <v>0.6926829268292691</v>
      </c>
      <c r="K5" s="2">
        <f t="shared" si="7"/>
        <v>170.61951219512193</v>
      </c>
    </row>
    <row r="6" spans="1:11" ht="12.75">
      <c r="A6" s="2">
        <v>165.5</v>
      </c>
      <c r="B6" s="1">
        <f t="shared" si="1"/>
        <v>-1.5999999999999943</v>
      </c>
      <c r="C6" s="1">
        <f t="shared" si="0"/>
        <v>7.189940625</v>
      </c>
      <c r="D6" s="1">
        <f t="shared" si="2"/>
        <v>-0.13969200000000015</v>
      </c>
      <c r="F6">
        <f t="shared" si="3"/>
        <v>1.5999999999999943</v>
      </c>
      <c r="H6" s="1">
        <f t="shared" si="4"/>
        <v>2.5</v>
      </c>
      <c r="I6">
        <f t="shared" si="5"/>
        <v>0.5679123085863733</v>
      </c>
      <c r="J6">
        <f t="shared" si="6"/>
        <v>0.6560975609756106</v>
      </c>
      <c r="K6" s="2">
        <f t="shared" si="7"/>
        <v>170.72926829268292</v>
      </c>
    </row>
    <row r="7" spans="1:11" ht="12.75">
      <c r="A7" s="2">
        <v>166.6</v>
      </c>
      <c r="B7" s="1">
        <f t="shared" si="1"/>
        <v>1.0999999999999943</v>
      </c>
      <c r="C7" s="1">
        <f t="shared" si="0"/>
        <v>7.2858345</v>
      </c>
      <c r="D7" s="1">
        <f t="shared" si="2"/>
        <v>0.0958938749999998</v>
      </c>
      <c r="F7">
        <f t="shared" si="3"/>
        <v>1.0999999999999943</v>
      </c>
      <c r="H7" s="1">
        <f t="shared" si="4"/>
        <v>2.5</v>
      </c>
      <c r="I7">
        <f t="shared" si="5"/>
        <v>0.5478338719169472</v>
      </c>
      <c r="J7">
        <f t="shared" si="6"/>
        <v>0.6292682926829278</v>
      </c>
      <c r="K7" s="2">
        <f t="shared" si="7"/>
        <v>170.890243902439</v>
      </c>
    </row>
    <row r="8" spans="1:11" ht="12.75">
      <c r="A8" s="2">
        <v>166.6</v>
      </c>
      <c r="B8" s="1">
        <f t="shared" si="1"/>
        <v>0</v>
      </c>
      <c r="C8" s="1">
        <f t="shared" si="0"/>
        <v>7.2858345</v>
      </c>
      <c r="D8" s="1">
        <f t="shared" si="2"/>
        <v>0</v>
      </c>
      <c r="F8">
        <f t="shared" si="3"/>
        <v>0</v>
      </c>
      <c r="H8" s="1">
        <f t="shared" si="4"/>
        <v>2.5</v>
      </c>
      <c r="I8">
        <f t="shared" si="5"/>
        <v>0.5501995203515937</v>
      </c>
      <c r="J8">
        <f t="shared" si="6"/>
        <v>0.6317073170731715</v>
      </c>
      <c r="K8" s="2">
        <f t="shared" si="7"/>
        <v>170.99512195121952</v>
      </c>
    </row>
    <row r="9" spans="1:11" ht="12.75">
      <c r="A9" s="2">
        <v>167.3</v>
      </c>
      <c r="B9" s="1">
        <f t="shared" si="1"/>
        <v>0.700000000000017</v>
      </c>
      <c r="C9" s="1">
        <f t="shared" si="0"/>
        <v>7.347188625000002</v>
      </c>
      <c r="D9" s="1">
        <f t="shared" si="2"/>
        <v>0.061354125000002036</v>
      </c>
      <c r="F9">
        <f t="shared" si="3"/>
        <v>0.700000000000017</v>
      </c>
      <c r="H9" s="1">
        <f t="shared" si="4"/>
        <v>2.5</v>
      </c>
      <c r="I9">
        <f t="shared" si="5"/>
        <v>0.5413172731808068</v>
      </c>
      <c r="J9">
        <f t="shared" si="6"/>
        <v>0.643902439024391</v>
      </c>
      <c r="K9" s="2">
        <f t="shared" si="7"/>
        <v>171.1121951219512</v>
      </c>
    </row>
    <row r="10" spans="1:11" ht="12.75">
      <c r="A10" s="2">
        <v>167.5</v>
      </c>
      <c r="B10" s="1">
        <f t="shared" si="1"/>
        <v>0.19999999999998863</v>
      </c>
      <c r="C10" s="1">
        <f t="shared" si="0"/>
        <v>7.364765625</v>
      </c>
      <c r="D10" s="1">
        <f t="shared" si="2"/>
        <v>0.0175769999999984</v>
      </c>
      <c r="E10">
        <v>175</v>
      </c>
      <c r="F10">
        <f t="shared" si="3"/>
        <v>0.19999999999998863</v>
      </c>
      <c r="H10" s="1">
        <f t="shared" si="4"/>
        <v>2.5</v>
      </c>
      <c r="I10">
        <f t="shared" si="5"/>
        <v>0.5441148551636481</v>
      </c>
      <c r="J10">
        <f t="shared" si="6"/>
        <v>0.6512195121951224</v>
      </c>
      <c r="K10" s="2">
        <f t="shared" si="7"/>
        <v>171.23658536585364</v>
      </c>
    </row>
    <row r="11" spans="1:11" ht="12.75">
      <c r="A11" s="2">
        <v>167.5</v>
      </c>
      <c r="B11" s="1">
        <f t="shared" si="1"/>
        <v>0</v>
      </c>
      <c r="C11" s="1">
        <f t="shared" si="0"/>
        <v>7.364765625</v>
      </c>
      <c r="D11" s="1">
        <f t="shared" si="2"/>
        <v>0</v>
      </c>
      <c r="F11">
        <f t="shared" si="3"/>
        <v>0</v>
      </c>
      <c r="H11" s="1">
        <f t="shared" si="4"/>
        <v>2.5</v>
      </c>
      <c r="I11">
        <f t="shared" si="5"/>
        <v>0.5441148551636481</v>
      </c>
      <c r="J11">
        <f t="shared" si="6"/>
        <v>0.6512195121951224</v>
      </c>
      <c r="K11" s="2">
        <f t="shared" si="7"/>
        <v>171.36097560975608</v>
      </c>
    </row>
    <row r="12" spans="1:11" ht="12.75">
      <c r="A12" s="2">
        <v>167.3</v>
      </c>
      <c r="B12" s="1">
        <f t="shared" si="1"/>
        <v>-0.19999999999998863</v>
      </c>
      <c r="C12" s="1">
        <f t="shared" si="0"/>
        <v>7.347188625000002</v>
      </c>
      <c r="D12" s="1">
        <f t="shared" si="2"/>
        <v>-0.0175769999999984</v>
      </c>
      <c r="F12">
        <f t="shared" si="3"/>
        <v>0.19999999999998863</v>
      </c>
      <c r="H12" s="1">
        <f t="shared" si="4"/>
        <v>2.5</v>
      </c>
      <c r="I12">
        <f t="shared" si="5"/>
        <v>0.5390031449295113</v>
      </c>
      <c r="J12">
        <f t="shared" si="6"/>
        <v>0.6560975609756106</v>
      </c>
      <c r="K12" s="2">
        <f t="shared" si="7"/>
        <v>171.49024390243903</v>
      </c>
    </row>
    <row r="13" spans="1:11" ht="12.75">
      <c r="A13" s="2">
        <v>169.8</v>
      </c>
      <c r="B13" s="1">
        <f t="shared" si="1"/>
        <v>2.5</v>
      </c>
      <c r="C13" s="1">
        <f t="shared" si="0"/>
        <v>7.5684105000000015</v>
      </c>
      <c r="D13" s="1">
        <f t="shared" si="2"/>
        <v>0.22122187499999946</v>
      </c>
      <c r="F13">
        <f t="shared" si="3"/>
        <v>2.5</v>
      </c>
      <c r="H13" s="1">
        <f t="shared" si="4"/>
        <v>2.5</v>
      </c>
      <c r="I13">
        <f t="shared" si="5"/>
        <v>0.5390031449295106</v>
      </c>
      <c r="J13">
        <f t="shared" si="6"/>
        <v>0.6560975609756112</v>
      </c>
      <c r="K13" s="2">
        <f t="shared" si="7"/>
        <v>171.61951219512196</v>
      </c>
    </row>
    <row r="14" spans="1:11" ht="12.75">
      <c r="A14" s="2">
        <v>169.9</v>
      </c>
      <c r="B14" s="1">
        <f t="shared" si="1"/>
        <v>0.09999999999999432</v>
      </c>
      <c r="C14" s="1">
        <f t="shared" si="0"/>
        <v>7.577327625000001</v>
      </c>
      <c r="D14" s="1">
        <f t="shared" si="2"/>
        <v>0.008917124999999082</v>
      </c>
      <c r="F14">
        <f t="shared" si="3"/>
        <v>0.09999999999999432</v>
      </c>
      <c r="H14" s="1">
        <f t="shared" si="4"/>
        <v>1.5999999999999943</v>
      </c>
      <c r="I14">
        <f t="shared" si="5"/>
        <v>0.4512178642026606</v>
      </c>
      <c r="J14">
        <f t="shared" si="6"/>
        <v>0.6121951219512215</v>
      </c>
      <c r="K14" s="2">
        <f t="shared" si="7"/>
        <v>171.70487804878053</v>
      </c>
    </row>
    <row r="15" spans="1:11" ht="12.75">
      <c r="A15" s="2">
        <v>169.5</v>
      </c>
      <c r="B15" s="1">
        <f t="shared" si="1"/>
        <v>-0.4000000000000057</v>
      </c>
      <c r="C15" s="1">
        <f t="shared" si="0"/>
        <v>7.541690625</v>
      </c>
      <c r="D15" s="1">
        <f t="shared" si="2"/>
        <v>-0.03563700000000036</v>
      </c>
      <c r="F15">
        <f t="shared" si="3"/>
        <v>0.4000000000000057</v>
      </c>
      <c r="H15" s="1">
        <f t="shared" si="4"/>
        <v>1.5999999999999943</v>
      </c>
      <c r="I15">
        <f t="shared" si="5"/>
        <v>0.44386055819587295</v>
      </c>
      <c r="J15">
        <f t="shared" si="6"/>
        <v>0.6268292682926847</v>
      </c>
      <c r="K15" s="2">
        <f t="shared" si="7"/>
        <v>171.80487804878052</v>
      </c>
    </row>
    <row r="16" spans="1:11" ht="12.75">
      <c r="A16" s="2">
        <v>169.7</v>
      </c>
      <c r="B16" s="1">
        <f t="shared" si="1"/>
        <v>0.19999999999998863</v>
      </c>
      <c r="C16" s="1">
        <f t="shared" si="0"/>
        <v>7.559498624999999</v>
      </c>
      <c r="D16" s="1">
        <f t="shared" si="2"/>
        <v>0.017807999999998714</v>
      </c>
      <c r="E16">
        <v>170</v>
      </c>
      <c r="F16">
        <f t="shared" si="3"/>
        <v>0.19999999999998863</v>
      </c>
      <c r="H16" s="1">
        <f t="shared" si="4"/>
        <v>1.5999999999999943</v>
      </c>
      <c r="I16">
        <f t="shared" si="5"/>
        <v>0.4460804914788916</v>
      </c>
      <c r="J16">
        <f t="shared" si="6"/>
        <v>0.641463414634148</v>
      </c>
      <c r="K16" s="2">
        <f t="shared" si="7"/>
        <v>171.89024390243907</v>
      </c>
    </row>
    <row r="17" spans="1:11" ht="12.75">
      <c r="A17" s="2">
        <v>170.8</v>
      </c>
      <c r="B17" s="1">
        <f t="shared" si="1"/>
        <v>1.1000000000000227</v>
      </c>
      <c r="C17" s="1">
        <f t="shared" si="0"/>
        <v>7.657818000000001</v>
      </c>
      <c r="D17" s="1">
        <f t="shared" si="2"/>
        <v>0.09831937500000176</v>
      </c>
      <c r="F17">
        <f t="shared" si="3"/>
        <v>1.1000000000000227</v>
      </c>
      <c r="H17" s="1">
        <f t="shared" si="4"/>
        <v>1.5999999999999943</v>
      </c>
      <c r="I17">
        <f t="shared" si="5"/>
        <v>0.4405235244680544</v>
      </c>
      <c r="J17">
        <f t="shared" si="6"/>
        <v>0.6512195121951238</v>
      </c>
      <c r="K17" s="2">
        <f t="shared" si="7"/>
        <v>171.9853658536586</v>
      </c>
    </row>
    <row r="18" spans="1:11" ht="12.75">
      <c r="A18" s="2">
        <v>171</v>
      </c>
      <c r="B18" s="1">
        <f t="shared" si="1"/>
        <v>0.19999999999998863</v>
      </c>
      <c r="C18" s="1">
        <f t="shared" si="0"/>
        <v>7.675762500000001</v>
      </c>
      <c r="D18" s="1">
        <f t="shared" si="2"/>
        <v>0.017944500000000474</v>
      </c>
      <c r="F18">
        <f t="shared" si="3"/>
        <v>0.19999999999998863</v>
      </c>
      <c r="H18" s="1">
        <f t="shared" si="4"/>
        <v>1.5999999999999943</v>
      </c>
      <c r="I18">
        <f t="shared" si="5"/>
        <v>0.438247619057715</v>
      </c>
      <c r="J18">
        <f t="shared" si="6"/>
        <v>0.6487804878048793</v>
      </c>
      <c r="K18" s="2">
        <f t="shared" si="7"/>
        <v>172.07804878048788</v>
      </c>
    </row>
    <row r="19" spans="1:11" ht="12.75">
      <c r="A19" s="2">
        <v>171.8</v>
      </c>
      <c r="B19" s="1">
        <f t="shared" si="1"/>
        <v>0.8000000000000114</v>
      </c>
      <c r="C19" s="1">
        <f t="shared" si="0"/>
        <v>7.747750500000002</v>
      </c>
      <c r="D19" s="1">
        <f t="shared" si="2"/>
        <v>0.07198800000000105</v>
      </c>
      <c r="F19">
        <f t="shared" si="3"/>
        <v>0.8000000000000114</v>
      </c>
      <c r="H19" s="1">
        <f t="shared" si="4"/>
        <v>1.5999999999999943</v>
      </c>
      <c r="I19">
        <f t="shared" si="5"/>
        <v>0.4410768419309777</v>
      </c>
      <c r="J19">
        <f t="shared" si="6"/>
        <v>0.6463414634146355</v>
      </c>
      <c r="K19" s="2">
        <f t="shared" si="7"/>
        <v>172.1634146341464</v>
      </c>
    </row>
    <row r="20" spans="1:11" ht="12.75">
      <c r="A20" s="2">
        <v>171.6</v>
      </c>
      <c r="B20" s="1">
        <f t="shared" si="1"/>
        <v>-0.20000000000001705</v>
      </c>
      <c r="C20" s="1">
        <f t="shared" si="0"/>
        <v>7.729722</v>
      </c>
      <c r="D20" s="1">
        <f t="shared" si="2"/>
        <v>-0.018028500000002445</v>
      </c>
      <c r="F20">
        <f t="shared" si="3"/>
        <v>0.20000000000001705</v>
      </c>
      <c r="H20" s="1">
        <f t="shared" si="4"/>
        <v>1.5999999999999943</v>
      </c>
      <c r="I20">
        <f t="shared" si="5"/>
        <v>0.4484662208232768</v>
      </c>
      <c r="J20">
        <f t="shared" si="6"/>
        <v>0.6292682926829278</v>
      </c>
      <c r="K20" s="2">
        <f t="shared" si="7"/>
        <v>172.22682926829276</v>
      </c>
    </row>
    <row r="21" spans="1:11" ht="12.75">
      <c r="A21" s="2">
        <v>171.6</v>
      </c>
      <c r="B21" s="1">
        <f t="shared" si="1"/>
        <v>0</v>
      </c>
      <c r="C21" s="1">
        <f t="shared" si="0"/>
        <v>7.729722</v>
      </c>
      <c r="D21" s="1">
        <f t="shared" si="2"/>
        <v>0</v>
      </c>
      <c r="F21">
        <f t="shared" si="3"/>
        <v>0</v>
      </c>
      <c r="H21" s="1">
        <f t="shared" si="4"/>
        <v>1.5999999999999943</v>
      </c>
      <c r="I21">
        <f t="shared" si="5"/>
        <v>0.4447526031950579</v>
      </c>
      <c r="J21">
        <f t="shared" si="6"/>
        <v>0.6341463414634153</v>
      </c>
      <c r="K21" s="2">
        <f t="shared" si="7"/>
        <v>172.30487804878055</v>
      </c>
    </row>
    <row r="22" spans="1:11" ht="12.75">
      <c r="A22" s="2">
        <v>172.1</v>
      </c>
      <c r="B22" s="1">
        <f t="shared" si="1"/>
        <v>0.5</v>
      </c>
      <c r="C22" s="1">
        <f t="shared" si="0"/>
        <v>7.774832625</v>
      </c>
      <c r="D22" s="1">
        <f t="shared" si="2"/>
        <v>0.045110625000000404</v>
      </c>
      <c r="E22">
        <v>165</v>
      </c>
      <c r="F22">
        <f t="shared" si="3"/>
        <v>0.5</v>
      </c>
      <c r="H22" s="1">
        <f t="shared" si="4"/>
        <v>1.5999999999999943</v>
      </c>
      <c r="I22">
        <f t="shared" si="5"/>
        <v>0.45290390947695763</v>
      </c>
      <c r="J22">
        <f t="shared" si="6"/>
        <v>0.6707317073170739</v>
      </c>
      <c r="K22" s="2">
        <f t="shared" si="7"/>
        <v>172.41951219512202</v>
      </c>
    </row>
    <row r="23" spans="1:11" ht="12.75">
      <c r="A23" s="2">
        <v>172.6</v>
      </c>
      <c r="B23" s="1">
        <f t="shared" si="1"/>
        <v>0.5</v>
      </c>
      <c r="C23" s="1">
        <f t="shared" si="0"/>
        <v>7.8200745</v>
      </c>
      <c r="D23" s="1">
        <f t="shared" si="2"/>
        <v>0.04524187499999943</v>
      </c>
      <c r="F23">
        <f t="shared" si="3"/>
        <v>0.5</v>
      </c>
      <c r="H23" s="1">
        <f t="shared" si="4"/>
        <v>1.5999999999999943</v>
      </c>
      <c r="I23">
        <f t="shared" si="5"/>
        <v>0.45491891531590023</v>
      </c>
      <c r="J23">
        <f t="shared" si="6"/>
        <v>0.6829268292682934</v>
      </c>
      <c r="K23" s="2">
        <f t="shared" si="7"/>
        <v>172.49756097560982</v>
      </c>
    </row>
    <row r="24" spans="1:11" ht="12.75">
      <c r="A24" s="2">
        <v>171.6</v>
      </c>
      <c r="B24" s="1">
        <f t="shared" si="1"/>
        <v>-1</v>
      </c>
      <c r="C24" s="1">
        <f t="shared" si="0"/>
        <v>7.729722</v>
      </c>
      <c r="D24" s="1">
        <f t="shared" si="2"/>
        <v>-0.09035249999999984</v>
      </c>
      <c r="F24">
        <f t="shared" si="3"/>
        <v>1</v>
      </c>
      <c r="H24" s="1">
        <f t="shared" si="4"/>
        <v>1.5999999999999943</v>
      </c>
      <c r="I24">
        <f t="shared" si="5"/>
        <v>0.4579913728019071</v>
      </c>
      <c r="J24">
        <f t="shared" si="6"/>
        <v>0.6780487804878058</v>
      </c>
      <c r="K24" s="2">
        <f t="shared" si="7"/>
        <v>172.55609756097567</v>
      </c>
    </row>
    <row r="25" spans="1:11" ht="12.75">
      <c r="A25" s="2">
        <v>171.9</v>
      </c>
      <c r="B25" s="1">
        <f t="shared" si="1"/>
        <v>0.30000000000001137</v>
      </c>
      <c r="C25" s="1">
        <f t="shared" si="0"/>
        <v>7.756772625000001</v>
      </c>
      <c r="D25" s="1">
        <f t="shared" si="2"/>
        <v>0.027050625000001105</v>
      </c>
      <c r="F25">
        <f t="shared" si="3"/>
        <v>0.30000000000001137</v>
      </c>
      <c r="H25" s="1">
        <f t="shared" si="4"/>
        <v>1.5999999999999943</v>
      </c>
      <c r="I25">
        <f t="shared" si="5"/>
        <v>0.45703178093048147</v>
      </c>
      <c r="J25">
        <f t="shared" si="6"/>
        <v>0.6634146341463426</v>
      </c>
      <c r="K25" s="2">
        <f t="shared" si="7"/>
        <v>172.6487804878049</v>
      </c>
    </row>
    <row r="26" spans="1:11" ht="12.75">
      <c r="A26" s="2">
        <v>171.3</v>
      </c>
      <c r="B26" s="1">
        <f t="shared" si="1"/>
        <v>-0.5999999999999943</v>
      </c>
      <c r="C26" s="1">
        <f t="shared" si="0"/>
        <v>7.702718625000001</v>
      </c>
      <c r="D26" s="1">
        <f t="shared" si="2"/>
        <v>-0.054053999999999824</v>
      </c>
      <c r="F26">
        <f t="shared" si="3"/>
        <v>0.5999999999999943</v>
      </c>
      <c r="H26" s="1">
        <f t="shared" si="4"/>
        <v>1.5999999999999943</v>
      </c>
      <c r="I26">
        <f>STDEV(F26:F66)</f>
        <v>0.45470440679740026</v>
      </c>
      <c r="J26">
        <f t="shared" si="6"/>
        <v>0.6780487804878058</v>
      </c>
      <c r="K26" s="2">
        <f t="shared" si="7"/>
        <v>172.71219512195125</v>
      </c>
    </row>
    <row r="27" spans="1:11" ht="12.75">
      <c r="A27" s="2">
        <v>172.9</v>
      </c>
      <c r="B27" s="1">
        <f t="shared" si="1"/>
        <v>1.5999999999999943</v>
      </c>
      <c r="C27" s="1">
        <f t="shared" si="0"/>
        <v>7.847282625000002</v>
      </c>
      <c r="D27" s="1">
        <f t="shared" si="2"/>
        <v>0.1445640000000008</v>
      </c>
      <c r="F27">
        <f t="shared" si="3"/>
        <v>1.5999999999999943</v>
      </c>
      <c r="H27" s="1">
        <f t="shared" si="4"/>
        <v>1.5999999999999943</v>
      </c>
      <c r="I27">
        <f t="shared" si="5"/>
        <v>0.45454345897566384</v>
      </c>
      <c r="J27">
        <f t="shared" si="6"/>
        <v>0.6804878048780496</v>
      </c>
      <c r="K27" s="2">
        <f t="shared" si="7"/>
        <v>172.8073170731708</v>
      </c>
    </row>
    <row r="28" spans="1:11" ht="12.75">
      <c r="A28" s="2">
        <v>171.5</v>
      </c>
      <c r="B28" s="1">
        <f t="shared" si="1"/>
        <v>-1.4000000000000057</v>
      </c>
      <c r="C28" s="1">
        <f t="shared" si="0"/>
        <v>7.720715625</v>
      </c>
      <c r="D28" s="1">
        <f t="shared" si="2"/>
        <v>-0.12656700000000143</v>
      </c>
      <c r="E28">
        <v>160</v>
      </c>
      <c r="F28">
        <f t="shared" si="3"/>
        <v>1.4000000000000057</v>
      </c>
      <c r="H28" s="1">
        <f t="shared" si="4"/>
        <v>1.5</v>
      </c>
      <c r="I28">
        <f t="shared" si="5"/>
        <v>0.43171524038477976</v>
      </c>
      <c r="J28">
        <f t="shared" si="6"/>
        <v>0.6634146341463426</v>
      </c>
      <c r="K28" s="2">
        <f t="shared" si="7"/>
        <v>172.88536585365858</v>
      </c>
    </row>
    <row r="29" spans="1:11" ht="12.75">
      <c r="A29" s="2">
        <v>172.8</v>
      </c>
      <c r="B29" s="1">
        <f t="shared" si="1"/>
        <v>1.3000000000000114</v>
      </c>
      <c r="C29" s="1">
        <f t="shared" si="0"/>
        <v>7.838208000000002</v>
      </c>
      <c r="D29" s="1">
        <f t="shared" si="2"/>
        <v>0.1174923750000012</v>
      </c>
      <c r="F29">
        <f t="shared" si="3"/>
        <v>1.3000000000000114</v>
      </c>
      <c r="H29" s="1">
        <f t="shared" si="4"/>
        <v>1.5</v>
      </c>
      <c r="I29">
        <f t="shared" si="5"/>
        <v>0.41600598025720287</v>
      </c>
      <c r="J29">
        <f t="shared" si="6"/>
        <v>0.6487804878048786</v>
      </c>
      <c r="K29" s="2">
        <f t="shared" si="7"/>
        <v>172.97804878048785</v>
      </c>
    </row>
    <row r="30" spans="1:11" ht="12.75">
      <c r="A30" s="2">
        <v>171.9</v>
      </c>
      <c r="B30" s="1">
        <f t="shared" si="1"/>
        <v>-0.9000000000000057</v>
      </c>
      <c r="C30" s="1">
        <f t="shared" si="0"/>
        <v>7.756772625000001</v>
      </c>
      <c r="D30" s="1">
        <f t="shared" si="2"/>
        <v>-0.08143537500000075</v>
      </c>
      <c r="F30">
        <f t="shared" si="3"/>
        <v>0.9000000000000057</v>
      </c>
      <c r="H30" s="1">
        <f t="shared" si="4"/>
        <v>1.5</v>
      </c>
      <c r="I30">
        <f t="shared" si="5"/>
        <v>0.40606679734058365</v>
      </c>
      <c r="J30">
        <f t="shared" si="6"/>
        <v>0.6243902439024396</v>
      </c>
      <c r="K30" s="2">
        <f t="shared" si="7"/>
        <v>173.03170731707323</v>
      </c>
    </row>
    <row r="31" spans="1:11" ht="12.75">
      <c r="A31" s="2">
        <v>171.9</v>
      </c>
      <c r="B31" s="1">
        <f t="shared" si="1"/>
        <v>0</v>
      </c>
      <c r="C31" s="1">
        <f t="shared" si="0"/>
        <v>7.756772625000001</v>
      </c>
      <c r="D31" s="1">
        <f t="shared" si="2"/>
        <v>0</v>
      </c>
      <c r="F31">
        <f t="shared" si="3"/>
        <v>0</v>
      </c>
      <c r="H31" s="1">
        <f t="shared" si="4"/>
        <v>1.5</v>
      </c>
      <c r="I31">
        <f t="shared" si="5"/>
        <v>0.4066969867412219</v>
      </c>
      <c r="J31">
        <f t="shared" si="6"/>
        <v>0.6097560975609763</v>
      </c>
      <c r="K31" s="2">
        <f t="shared" si="7"/>
        <v>173.1146341463415</v>
      </c>
    </row>
    <row r="32" spans="1:11" ht="12.75">
      <c r="A32" s="2">
        <v>171.6</v>
      </c>
      <c r="B32" s="1">
        <f t="shared" si="1"/>
        <v>-0.30000000000001137</v>
      </c>
      <c r="C32" s="1">
        <f t="shared" si="0"/>
        <v>7.729722</v>
      </c>
      <c r="D32" s="1">
        <f t="shared" si="2"/>
        <v>-0.027050625000001105</v>
      </c>
      <c r="F32">
        <f t="shared" si="3"/>
        <v>0.30000000000001137</v>
      </c>
      <c r="H32" s="1">
        <f t="shared" si="4"/>
        <v>1.5</v>
      </c>
      <c r="I32">
        <f t="shared" si="5"/>
        <v>0.4086414135621199</v>
      </c>
      <c r="J32">
        <f t="shared" si="6"/>
        <v>0.6414634146341466</v>
      </c>
      <c r="K32" s="2">
        <f t="shared" si="7"/>
        <v>173.22926829268297</v>
      </c>
    </row>
    <row r="33" spans="1:11" ht="12.75">
      <c r="A33" s="2">
        <v>172.3</v>
      </c>
      <c r="B33" s="1">
        <f t="shared" si="1"/>
        <v>0.700000000000017</v>
      </c>
      <c r="C33" s="1">
        <f t="shared" si="0"/>
        <v>7.792913625000002</v>
      </c>
      <c r="D33" s="1">
        <f t="shared" si="2"/>
        <v>0.06319162500000264</v>
      </c>
      <c r="F33">
        <f t="shared" si="3"/>
        <v>0.700000000000017</v>
      </c>
      <c r="H33" s="1">
        <f t="shared" si="4"/>
        <v>1.5</v>
      </c>
      <c r="I33">
        <f t="shared" si="5"/>
        <v>0.40564612716973364</v>
      </c>
      <c r="J33">
        <f t="shared" si="6"/>
        <v>0.6536585365853654</v>
      </c>
      <c r="K33" s="2">
        <f t="shared" si="7"/>
        <v>173.3317073170732</v>
      </c>
    </row>
    <row r="34" spans="1:11" ht="12.75">
      <c r="A34" s="2">
        <v>171.9</v>
      </c>
      <c r="B34" s="1">
        <f t="shared" si="1"/>
        <v>-0.4000000000000057</v>
      </c>
      <c r="C34" s="1">
        <f t="shared" si="0"/>
        <v>7.756772625000001</v>
      </c>
      <c r="D34" s="1">
        <f t="shared" si="2"/>
        <v>-0.03614100000000153</v>
      </c>
      <c r="F34">
        <f t="shared" si="3"/>
        <v>0.4000000000000057</v>
      </c>
      <c r="H34" s="1">
        <f t="shared" si="4"/>
        <v>1.5</v>
      </c>
      <c r="I34">
        <f t="shared" si="5"/>
        <v>0.40929743493442644</v>
      </c>
      <c r="J34">
        <f t="shared" si="6"/>
        <v>0.6439024390243897</v>
      </c>
      <c r="K34" s="2">
        <f t="shared" si="7"/>
        <v>173.40975609756103</v>
      </c>
    </row>
    <row r="35" spans="1:11" ht="12.75">
      <c r="A35" s="2">
        <v>171.9</v>
      </c>
      <c r="B35" s="1">
        <f t="shared" si="1"/>
        <v>0</v>
      </c>
      <c r="C35" s="1">
        <f t="shared" si="0"/>
        <v>7.756772625000001</v>
      </c>
      <c r="D35" s="1">
        <f t="shared" si="2"/>
        <v>0</v>
      </c>
      <c r="F35">
        <f t="shared" si="3"/>
        <v>0</v>
      </c>
      <c r="H35" s="1">
        <f t="shared" si="4"/>
        <v>1.5</v>
      </c>
      <c r="I35">
        <f t="shared" si="5"/>
        <v>0.4110812631074873</v>
      </c>
      <c r="J35">
        <f t="shared" si="6"/>
        <v>0.6414634146341459</v>
      </c>
      <c r="K35" s="2">
        <f t="shared" si="7"/>
        <v>173.49024390243906</v>
      </c>
    </row>
    <row r="36" spans="1:11" ht="12.75">
      <c r="A36" s="2">
        <v>171.9</v>
      </c>
      <c r="B36" s="1">
        <f t="shared" si="1"/>
        <v>0</v>
      </c>
      <c r="C36" s="1">
        <f t="shared" si="0"/>
        <v>7.756772625000001</v>
      </c>
      <c r="D36" s="1">
        <f t="shared" si="2"/>
        <v>0</v>
      </c>
      <c r="E36">
        <v>155</v>
      </c>
      <c r="F36">
        <f t="shared" si="3"/>
        <v>0</v>
      </c>
      <c r="H36" s="1">
        <f t="shared" si="4"/>
        <v>1.5</v>
      </c>
      <c r="I36">
        <f t="shared" si="5"/>
        <v>0.4110812631074873</v>
      </c>
      <c r="J36">
        <f t="shared" si="6"/>
        <v>0.6414634146341459</v>
      </c>
      <c r="K36" s="2">
        <f t="shared" si="7"/>
        <v>173.5707317073171</v>
      </c>
    </row>
    <row r="37" spans="1:11" ht="12.75">
      <c r="A37" s="2">
        <v>170.9</v>
      </c>
      <c r="B37" s="1">
        <f t="shared" si="1"/>
        <v>-1</v>
      </c>
      <c r="C37" s="1">
        <f t="shared" si="0"/>
        <v>7.666787625</v>
      </c>
      <c r="D37" s="1">
        <f t="shared" si="2"/>
        <v>-0.08998500000000043</v>
      </c>
      <c r="F37">
        <f t="shared" si="3"/>
        <v>1</v>
      </c>
      <c r="H37" s="1">
        <f t="shared" si="4"/>
        <v>1.5</v>
      </c>
      <c r="I37">
        <f t="shared" si="5"/>
        <v>0.4074609063994978</v>
      </c>
      <c r="J37">
        <f t="shared" si="6"/>
        <v>0.6439024390243904</v>
      </c>
      <c r="K37" s="2">
        <f t="shared" si="7"/>
        <v>173.6536585365854</v>
      </c>
    </row>
    <row r="38" spans="1:11" ht="12.75">
      <c r="A38" s="2">
        <v>172.3</v>
      </c>
      <c r="B38" s="1">
        <f t="shared" si="1"/>
        <v>1.4000000000000057</v>
      </c>
      <c r="C38" s="1">
        <f t="shared" si="0"/>
        <v>7.792913625000002</v>
      </c>
      <c r="D38" s="1">
        <f t="shared" si="2"/>
        <v>0.12612600000000196</v>
      </c>
      <c r="F38">
        <f t="shared" si="3"/>
        <v>1.4000000000000057</v>
      </c>
      <c r="H38" s="1">
        <f t="shared" si="4"/>
        <v>1.5</v>
      </c>
      <c r="I38">
        <f t="shared" si="5"/>
        <v>0.4040043467527545</v>
      </c>
      <c r="J38">
        <f t="shared" si="6"/>
        <v>0.6317073170731708</v>
      </c>
      <c r="K38" s="2">
        <f t="shared" si="7"/>
        <v>173.7487804878049</v>
      </c>
    </row>
    <row r="39" spans="1:11" ht="12.75">
      <c r="A39" s="2">
        <v>171.4</v>
      </c>
      <c r="B39" s="1">
        <f t="shared" si="1"/>
        <v>-0.9000000000000057</v>
      </c>
      <c r="C39" s="1">
        <f t="shared" si="0"/>
        <v>7.711714500000001</v>
      </c>
      <c r="D39" s="1">
        <f t="shared" si="2"/>
        <v>-0.08119912500000126</v>
      </c>
      <c r="F39">
        <f t="shared" si="3"/>
        <v>0.9000000000000057</v>
      </c>
      <c r="H39" s="1">
        <f t="shared" si="4"/>
        <v>1.5</v>
      </c>
      <c r="I39">
        <f t="shared" si="5"/>
        <v>0.3852303713680787</v>
      </c>
      <c r="J39">
        <f t="shared" si="6"/>
        <v>0.6097560975609756</v>
      </c>
      <c r="K39" s="2">
        <f t="shared" si="7"/>
        <v>173.82195121951221</v>
      </c>
    </row>
    <row r="40" spans="1:11" ht="12.75">
      <c r="A40" s="2">
        <v>171.6</v>
      </c>
      <c r="B40" s="1">
        <f t="shared" si="1"/>
        <v>0.19999999999998863</v>
      </c>
      <c r="C40" s="1">
        <f t="shared" si="0"/>
        <v>7.729722</v>
      </c>
      <c r="D40" s="1">
        <f t="shared" si="2"/>
        <v>0.018007499999998622</v>
      </c>
      <c r="F40">
        <f t="shared" si="3"/>
        <v>0.19999999999998863</v>
      </c>
      <c r="H40" s="1">
        <f t="shared" si="4"/>
        <v>1.5</v>
      </c>
      <c r="I40">
        <f t="shared" si="5"/>
        <v>0.3874242648255364</v>
      </c>
      <c r="J40">
        <f t="shared" si="6"/>
        <v>0.6121951219512194</v>
      </c>
      <c r="K40" s="2">
        <f t="shared" si="7"/>
        <v>173.8926829268293</v>
      </c>
    </row>
    <row r="41" spans="1:11" ht="12.75">
      <c r="A41" s="2">
        <v>170.8</v>
      </c>
      <c r="B41" s="1">
        <f t="shared" si="1"/>
        <v>-0.799999999999983</v>
      </c>
      <c r="C41" s="1">
        <f t="shared" si="0"/>
        <v>7.657818000000001</v>
      </c>
      <c r="D41" s="1">
        <f t="shared" si="2"/>
        <v>-0.07190399999999908</v>
      </c>
      <c r="E41">
        <v>150</v>
      </c>
      <c r="F41">
        <f t="shared" si="3"/>
        <v>0.799999999999983</v>
      </c>
      <c r="H41" s="1">
        <f t="shared" si="4"/>
        <v>1.5</v>
      </c>
      <c r="I41">
        <f t="shared" si="5"/>
        <v>0.3850720553414331</v>
      </c>
      <c r="J41">
        <f t="shared" si="6"/>
        <v>0.6146341463414632</v>
      </c>
      <c r="K41" s="2">
        <f t="shared" si="7"/>
        <v>173.96585365853664</v>
      </c>
    </row>
    <row r="42" spans="1:11" ht="12.75">
      <c r="A42" s="2">
        <v>171.4</v>
      </c>
      <c r="B42" s="1">
        <f t="shared" si="1"/>
        <v>0.5999999999999943</v>
      </c>
      <c r="C42" s="1">
        <f t="shared" si="0"/>
        <v>7.711714500000001</v>
      </c>
      <c r="D42" s="1">
        <f t="shared" si="2"/>
        <v>0.05389650000000046</v>
      </c>
      <c r="F42">
        <f t="shared" si="3"/>
        <v>0.5999999999999943</v>
      </c>
      <c r="H42" s="1">
        <f t="shared" si="4"/>
        <v>1.5</v>
      </c>
      <c r="I42">
        <f t="shared" si="5"/>
        <v>0.3892300091205686</v>
      </c>
      <c r="J42">
        <f t="shared" si="6"/>
        <v>0.5999999999999999</v>
      </c>
      <c r="K42" s="2">
        <f t="shared" si="7"/>
        <v>174.05365853658543</v>
      </c>
    </row>
    <row r="43" spans="1:11" ht="12.75">
      <c r="A43" s="2">
        <v>170.9</v>
      </c>
      <c r="B43" s="1">
        <f t="shared" si="1"/>
        <v>-0.5</v>
      </c>
      <c r="C43" s="1">
        <f t="shared" si="0"/>
        <v>7.666787625</v>
      </c>
      <c r="D43" s="1">
        <f t="shared" si="2"/>
        <v>-0.0449268750000007</v>
      </c>
      <c r="F43">
        <f t="shared" si="3"/>
        <v>0.5</v>
      </c>
      <c r="H43" s="1">
        <f t="shared" si="4"/>
        <v>1.5</v>
      </c>
      <c r="I43">
        <f t="shared" si="5"/>
        <v>0.39698559290685587</v>
      </c>
      <c r="J43">
        <f t="shared" si="6"/>
        <v>0.5878048780487803</v>
      </c>
      <c r="K43" s="2">
        <f t="shared" si="7"/>
        <v>174.1243902439025</v>
      </c>
    </row>
    <row r="44" spans="1:11" ht="12.75">
      <c r="A44" s="2">
        <v>172.3</v>
      </c>
      <c r="B44" s="1">
        <f t="shared" si="1"/>
        <v>1.4000000000000057</v>
      </c>
      <c r="C44" s="1">
        <f t="shared" si="0"/>
        <v>7.792913625000002</v>
      </c>
      <c r="D44" s="1">
        <f t="shared" si="2"/>
        <v>0.12612600000000196</v>
      </c>
      <c r="F44">
        <f t="shared" si="3"/>
        <v>1.4000000000000057</v>
      </c>
      <c r="H44" s="1">
        <f t="shared" si="4"/>
        <v>1.5</v>
      </c>
      <c r="I44">
        <f t="shared" si="5"/>
        <v>0.39698559290685587</v>
      </c>
      <c r="J44">
        <f t="shared" si="6"/>
        <v>0.5878048780487803</v>
      </c>
      <c r="K44" s="2">
        <f t="shared" si="7"/>
        <v>174.1951219512196</v>
      </c>
    </row>
    <row r="45" spans="1:13" ht="12.75">
      <c r="A45" s="6">
        <v>172.6</v>
      </c>
      <c r="B45" s="7">
        <f t="shared" si="1"/>
        <v>0.29999999999998295</v>
      </c>
      <c r="C45" s="7">
        <f t="shared" si="0"/>
        <v>7.8200745</v>
      </c>
      <c r="D45" s="7">
        <f t="shared" si="2"/>
        <v>0.027160874999997198</v>
      </c>
      <c r="E45" s="8"/>
      <c r="F45" s="8">
        <f t="shared" si="3"/>
        <v>0.29999999999998295</v>
      </c>
      <c r="G45" s="8"/>
      <c r="H45" s="7">
        <f t="shared" si="4"/>
        <v>1.5</v>
      </c>
      <c r="I45" s="8">
        <f t="shared" si="5"/>
        <v>0.375239760751414</v>
      </c>
      <c r="J45" s="8">
        <f t="shared" si="6"/>
        <v>0.5658536585365851</v>
      </c>
      <c r="K45" s="6">
        <f t="shared" si="7"/>
        <v>174.24390243902442</v>
      </c>
      <c r="L45" s="7">
        <f>MIN(B45:B85)</f>
        <v>-1.1999999999999886</v>
      </c>
      <c r="M45" s="7">
        <f>AVERAGE(B45:B85)</f>
        <v>0.04878048780487805</v>
      </c>
    </row>
    <row r="46" spans="1:11" ht="12.75">
      <c r="A46" s="2">
        <v>171.6</v>
      </c>
      <c r="B46" s="1">
        <f t="shared" si="1"/>
        <v>-1</v>
      </c>
      <c r="C46" s="1">
        <f t="shared" si="0"/>
        <v>7.729722</v>
      </c>
      <c r="D46" s="1">
        <f t="shared" si="2"/>
        <v>-0.09035249999999984</v>
      </c>
      <c r="F46">
        <f t="shared" si="3"/>
        <v>1</v>
      </c>
      <c r="H46" s="1">
        <f t="shared" si="4"/>
        <v>2</v>
      </c>
      <c r="I46">
        <f t="shared" si="5"/>
        <v>0.43439051779616145</v>
      </c>
      <c r="J46">
        <f t="shared" si="6"/>
        <v>0.6073170731707318</v>
      </c>
      <c r="K46" s="2">
        <f t="shared" si="7"/>
        <v>174.2365853658537</v>
      </c>
    </row>
    <row r="47" spans="1:11" ht="12.75">
      <c r="A47" s="2">
        <v>172.1</v>
      </c>
      <c r="B47" s="1">
        <f t="shared" si="1"/>
        <v>0.5</v>
      </c>
      <c r="C47" s="1">
        <f t="shared" si="0"/>
        <v>7.774832625</v>
      </c>
      <c r="D47" s="1">
        <f t="shared" si="2"/>
        <v>0.045110625000000404</v>
      </c>
      <c r="F47">
        <f t="shared" si="3"/>
        <v>0.5</v>
      </c>
      <c r="H47" s="1">
        <f t="shared" si="4"/>
        <v>2</v>
      </c>
      <c r="I47">
        <f t="shared" si="5"/>
        <v>0.4343905177961613</v>
      </c>
      <c r="J47">
        <f t="shared" si="6"/>
        <v>0.6073170731707318</v>
      </c>
      <c r="K47" s="2">
        <f t="shared" si="7"/>
        <v>174.27804878048786</v>
      </c>
    </row>
    <row r="48" spans="1:11" ht="12.75">
      <c r="A48" s="2">
        <v>170.9</v>
      </c>
      <c r="B48" s="1">
        <f t="shared" si="1"/>
        <v>-1.1999999999999886</v>
      </c>
      <c r="C48" s="1">
        <f t="shared" si="0"/>
        <v>7.666787625</v>
      </c>
      <c r="D48" s="1">
        <f t="shared" si="2"/>
        <v>-0.10804499999999972</v>
      </c>
      <c r="E48">
        <v>145</v>
      </c>
      <c r="F48">
        <f t="shared" si="3"/>
        <v>1.1999999999999886</v>
      </c>
      <c r="H48" s="1">
        <f t="shared" si="4"/>
        <v>2</v>
      </c>
      <c r="I48">
        <f>STDEV(F48:F88)</f>
        <v>0.4412979746600048</v>
      </c>
      <c r="J48">
        <f t="shared" si="6"/>
        <v>0.5975609756097561</v>
      </c>
      <c r="K48" s="2">
        <f t="shared" si="7"/>
        <v>174.309756097561</v>
      </c>
    </row>
    <row r="49" spans="1:11" ht="12.75">
      <c r="A49" s="2">
        <v>171.4</v>
      </c>
      <c r="B49" s="1">
        <f t="shared" si="1"/>
        <v>0.5</v>
      </c>
      <c r="C49" s="1">
        <f t="shared" si="0"/>
        <v>7.711714500000001</v>
      </c>
      <c r="D49" s="1">
        <f t="shared" si="2"/>
        <v>0.0449268750000007</v>
      </c>
      <c r="F49">
        <f t="shared" si="3"/>
        <v>0.5</v>
      </c>
      <c r="H49" s="1">
        <f t="shared" si="4"/>
        <v>2</v>
      </c>
      <c r="I49">
        <f t="shared" si="5"/>
        <v>0.4381502136894328</v>
      </c>
      <c r="J49">
        <f t="shared" si="6"/>
        <v>0.5951219512195123</v>
      </c>
      <c r="K49" s="2">
        <f t="shared" si="7"/>
        <v>174.34390243902445</v>
      </c>
    </row>
    <row r="50" spans="1:11" ht="12.75">
      <c r="A50" s="2">
        <v>172.4</v>
      </c>
      <c r="B50" s="1">
        <f t="shared" si="1"/>
        <v>1</v>
      </c>
      <c r="C50" s="1">
        <f t="shared" si="0"/>
        <v>7.8019620000000005</v>
      </c>
      <c r="D50" s="1">
        <f t="shared" si="2"/>
        <v>0.09024749999999937</v>
      </c>
      <c r="F50">
        <f t="shared" si="3"/>
        <v>1</v>
      </c>
      <c r="H50" s="1">
        <f t="shared" si="4"/>
        <v>2</v>
      </c>
      <c r="I50">
        <f t="shared" si="5"/>
        <v>0.4422641303289337</v>
      </c>
      <c r="J50">
        <f t="shared" si="6"/>
        <v>0.5878048780487803</v>
      </c>
      <c r="K50" s="2">
        <f t="shared" si="7"/>
        <v>174.3707317073171</v>
      </c>
    </row>
    <row r="51" spans="1:11" ht="12.75">
      <c r="A51" s="2">
        <v>172.6</v>
      </c>
      <c r="B51" s="1">
        <f t="shared" si="1"/>
        <v>0.19999999999998863</v>
      </c>
      <c r="C51" s="1">
        <f t="shared" si="0"/>
        <v>7.8200745</v>
      </c>
      <c r="D51" s="1">
        <f t="shared" si="2"/>
        <v>0.018112499999999088</v>
      </c>
      <c r="F51">
        <f t="shared" si="3"/>
        <v>0.19999999999998863</v>
      </c>
      <c r="H51" s="1">
        <f t="shared" si="4"/>
        <v>2</v>
      </c>
      <c r="I51">
        <f t="shared" si="5"/>
        <v>0.4374817069346298</v>
      </c>
      <c r="J51">
        <f t="shared" si="6"/>
        <v>0.5756097560975608</v>
      </c>
      <c r="K51" s="2">
        <f t="shared" si="7"/>
        <v>174.3609756097561</v>
      </c>
    </row>
    <row r="52" spans="1:11" ht="12.75">
      <c r="A52" s="2">
        <v>172.8</v>
      </c>
      <c r="B52" s="1">
        <f t="shared" si="1"/>
        <v>0.20000000000001705</v>
      </c>
      <c r="C52" s="1">
        <f t="shared" si="0"/>
        <v>7.838208000000002</v>
      </c>
      <c r="D52" s="1">
        <f t="shared" si="2"/>
        <v>0.018133500000002023</v>
      </c>
      <c r="F52">
        <f t="shared" si="3"/>
        <v>0.20000000000001705</v>
      </c>
      <c r="H52" s="1">
        <f t="shared" si="4"/>
        <v>2</v>
      </c>
      <c r="I52">
        <f t="shared" si="5"/>
        <v>0.4381502136894328</v>
      </c>
      <c r="J52">
        <f t="shared" si="6"/>
        <v>0.5951219512195123</v>
      </c>
      <c r="K52" s="2">
        <f t="shared" si="7"/>
        <v>174.32195121951224</v>
      </c>
    </row>
    <row r="53" spans="1:11" ht="12.75">
      <c r="A53" s="2">
        <v>172.6</v>
      </c>
      <c r="B53" s="1">
        <f t="shared" si="1"/>
        <v>-0.20000000000001705</v>
      </c>
      <c r="C53" s="1">
        <f t="shared" si="0"/>
        <v>7.8200745</v>
      </c>
      <c r="D53" s="1">
        <f t="shared" si="2"/>
        <v>-0.018133500000002023</v>
      </c>
      <c r="F53">
        <f t="shared" si="3"/>
        <v>0.20000000000001705</v>
      </c>
      <c r="H53" s="1">
        <f t="shared" si="4"/>
        <v>2</v>
      </c>
      <c r="I53">
        <f t="shared" si="5"/>
        <v>0.43600179010596757</v>
      </c>
      <c r="J53">
        <f t="shared" si="6"/>
        <v>0.6121951219512194</v>
      </c>
      <c r="K53" s="2">
        <f t="shared" si="7"/>
        <v>174.30000000000004</v>
      </c>
    </row>
    <row r="54" spans="1:11" ht="12.75">
      <c r="A54" s="2">
        <v>173.3</v>
      </c>
      <c r="B54" s="1">
        <f t="shared" si="1"/>
        <v>0.700000000000017</v>
      </c>
      <c r="C54" s="1">
        <f t="shared" si="0"/>
        <v>7.883633625000002</v>
      </c>
      <c r="D54" s="1">
        <f t="shared" si="2"/>
        <v>0.06355912500000205</v>
      </c>
      <c r="E54">
        <v>140</v>
      </c>
      <c r="F54">
        <f t="shared" si="3"/>
        <v>0.700000000000017</v>
      </c>
      <c r="H54" s="1">
        <f t="shared" si="4"/>
        <v>2</v>
      </c>
      <c r="I54">
        <f t="shared" si="5"/>
        <v>0.43315349614139226</v>
      </c>
      <c r="J54">
        <f t="shared" si="6"/>
        <v>0.6292682926829264</v>
      </c>
      <c r="K54" s="2">
        <f t="shared" si="7"/>
        <v>174.26097560975612</v>
      </c>
    </row>
    <row r="55" spans="1:11" ht="12.75">
      <c r="A55" s="2">
        <v>174</v>
      </c>
      <c r="B55" s="1">
        <f t="shared" si="1"/>
        <v>0.6999999999999886</v>
      </c>
      <c r="C55" s="1">
        <f t="shared" si="0"/>
        <v>7.947450000000001</v>
      </c>
      <c r="D55" s="1">
        <f t="shared" si="2"/>
        <v>0.06381637499999915</v>
      </c>
      <c r="F55">
        <f t="shared" si="3"/>
        <v>0.6999999999999886</v>
      </c>
      <c r="H55" s="1">
        <f t="shared" si="4"/>
        <v>2</v>
      </c>
      <c r="I55">
        <f t="shared" si="5"/>
        <v>0.4392482491601334</v>
      </c>
      <c r="J55">
        <f t="shared" si="6"/>
        <v>0.6390243902439015</v>
      </c>
      <c r="K55" s="2">
        <f t="shared" si="7"/>
        <v>174.2317073170732</v>
      </c>
    </row>
    <row r="56" spans="1:11" ht="12.75">
      <c r="A56" s="2">
        <v>173</v>
      </c>
      <c r="B56" s="1">
        <f t="shared" si="1"/>
        <v>-1</v>
      </c>
      <c r="C56" s="1">
        <f t="shared" si="0"/>
        <v>7.8563625</v>
      </c>
      <c r="D56" s="1">
        <f t="shared" si="2"/>
        <v>-0.09108750000000043</v>
      </c>
      <c r="F56">
        <f t="shared" si="3"/>
        <v>1</v>
      </c>
      <c r="H56" s="1">
        <f t="shared" si="4"/>
        <v>2</v>
      </c>
      <c r="I56">
        <f t="shared" si="5"/>
        <v>0.45499932993785974</v>
      </c>
      <c r="J56">
        <f t="shared" si="6"/>
        <v>0.6560975609756092</v>
      </c>
      <c r="K56" s="2">
        <f t="shared" si="7"/>
        <v>174.15121951219513</v>
      </c>
    </row>
    <row r="57" spans="1:11" ht="12.75">
      <c r="A57" s="2">
        <v>173.6</v>
      </c>
      <c r="B57" s="1">
        <f t="shared" si="1"/>
        <v>0.5999999999999943</v>
      </c>
      <c r="C57" s="1">
        <f t="shared" si="0"/>
        <v>7.910952</v>
      </c>
      <c r="D57" s="1">
        <f t="shared" si="2"/>
        <v>0.054589499999999624</v>
      </c>
      <c r="F57">
        <f t="shared" si="3"/>
        <v>0.5999999999999943</v>
      </c>
      <c r="H57" s="1">
        <f t="shared" si="4"/>
        <v>2</v>
      </c>
      <c r="I57">
        <f t="shared" si="5"/>
        <v>0.47552281882104486</v>
      </c>
      <c r="J57">
        <f t="shared" si="6"/>
        <v>0.6707317073170732</v>
      </c>
      <c r="K57" s="2">
        <f t="shared" si="7"/>
        <v>174.13414634146346</v>
      </c>
    </row>
    <row r="58" spans="1:11" ht="12.75">
      <c r="A58" s="2">
        <v>174.6</v>
      </c>
      <c r="B58" s="1">
        <f t="shared" si="1"/>
        <v>1</v>
      </c>
      <c r="C58" s="1">
        <f t="shared" si="0"/>
        <v>8.0023545</v>
      </c>
      <c r="D58" s="1">
        <f t="shared" si="2"/>
        <v>0.09140249999999916</v>
      </c>
      <c r="F58">
        <f t="shared" si="3"/>
        <v>1</v>
      </c>
      <c r="H58" s="1">
        <f t="shared" si="4"/>
        <v>2</v>
      </c>
      <c r="I58">
        <f t="shared" si="5"/>
        <v>0.47893428440704433</v>
      </c>
      <c r="J58">
        <f t="shared" si="6"/>
        <v>0.6634146341463418</v>
      </c>
      <c r="K58" s="2">
        <f t="shared" si="7"/>
        <v>174.09512195121954</v>
      </c>
    </row>
    <row r="59" spans="1:11" ht="12.75">
      <c r="A59" s="2">
        <v>174.5</v>
      </c>
      <c r="B59" s="1">
        <f t="shared" si="1"/>
        <v>-0.09999999999999432</v>
      </c>
      <c r="C59" s="1">
        <f t="shared" si="0"/>
        <v>7.993190625</v>
      </c>
      <c r="D59" s="1">
        <f t="shared" si="2"/>
        <v>-0.009163874999998711</v>
      </c>
      <c r="F59">
        <f t="shared" si="3"/>
        <v>0.09999999999999432</v>
      </c>
      <c r="H59" s="1">
        <f t="shared" si="4"/>
        <v>2</v>
      </c>
      <c r="I59">
        <f t="shared" si="5"/>
        <v>0.47893428440704433</v>
      </c>
      <c r="J59">
        <f t="shared" si="6"/>
        <v>0.6634146341463418</v>
      </c>
      <c r="K59" s="2">
        <f t="shared" si="7"/>
        <v>174.00731707317075</v>
      </c>
    </row>
    <row r="60" spans="1:11" ht="12.75">
      <c r="A60" s="2">
        <v>174.4</v>
      </c>
      <c r="B60" s="1">
        <f t="shared" si="1"/>
        <v>-0.09999999999999432</v>
      </c>
      <c r="C60" s="1">
        <f t="shared" si="0"/>
        <v>7.984032</v>
      </c>
      <c r="D60" s="1">
        <f t="shared" si="2"/>
        <v>-0.00915862500000042</v>
      </c>
      <c r="E60">
        <v>135</v>
      </c>
      <c r="F60">
        <f t="shared" si="3"/>
        <v>0.09999999999999432</v>
      </c>
      <c r="H60" s="1">
        <f t="shared" si="4"/>
        <v>2</v>
      </c>
      <c r="I60">
        <f t="shared" si="5"/>
        <v>0.4705212470255074</v>
      </c>
      <c r="J60">
        <f t="shared" si="6"/>
        <v>0.6756097560975614</v>
      </c>
      <c r="K60" s="2">
        <f t="shared" si="7"/>
        <v>173.90731707317076</v>
      </c>
    </row>
    <row r="61" spans="1:11" ht="12.75">
      <c r="A61" s="2">
        <v>174.8</v>
      </c>
      <c r="B61" s="1">
        <f t="shared" si="1"/>
        <v>0.4000000000000057</v>
      </c>
      <c r="C61" s="1">
        <f t="shared" si="0"/>
        <v>8.020698000000001</v>
      </c>
      <c r="D61" s="1">
        <f t="shared" si="2"/>
        <v>0.0366660000000012</v>
      </c>
      <c r="F61">
        <f t="shared" si="3"/>
        <v>0.4000000000000057</v>
      </c>
      <c r="H61" s="1">
        <f t="shared" si="4"/>
        <v>2</v>
      </c>
      <c r="I61">
        <f t="shared" si="5"/>
        <v>0.47382717853870593</v>
      </c>
      <c r="J61">
        <f t="shared" si="6"/>
        <v>0.6731707317073177</v>
      </c>
      <c r="K61" s="2">
        <f t="shared" si="7"/>
        <v>173.809756097561</v>
      </c>
    </row>
    <row r="62" spans="1:11" ht="12.75">
      <c r="A62" s="2">
        <v>176.3</v>
      </c>
      <c r="B62" s="1">
        <f t="shared" si="1"/>
        <v>1.5</v>
      </c>
      <c r="C62" s="1">
        <f t="shared" si="0"/>
        <v>8.158943625000001</v>
      </c>
      <c r="D62" s="1">
        <f t="shared" si="2"/>
        <v>0.1382456249999997</v>
      </c>
      <c r="F62">
        <f t="shared" si="3"/>
        <v>1.5</v>
      </c>
      <c r="H62" s="1">
        <f t="shared" si="4"/>
        <v>2</v>
      </c>
      <c r="I62">
        <f t="shared" si="5"/>
        <v>0.47197044140600075</v>
      </c>
      <c r="J62">
        <f t="shared" si="6"/>
        <v>0.6780487804878051</v>
      </c>
      <c r="K62" s="2">
        <f t="shared" si="7"/>
        <v>173.68780487804878</v>
      </c>
    </row>
    <row r="63" spans="1:11" ht="12.75">
      <c r="A63" s="2">
        <v>175.3</v>
      </c>
      <c r="B63" s="1">
        <f t="shared" si="1"/>
        <v>-1</v>
      </c>
      <c r="C63" s="1">
        <f t="shared" si="0"/>
        <v>8.066648625000001</v>
      </c>
      <c r="D63" s="1">
        <f t="shared" si="2"/>
        <v>-0.09229500000000002</v>
      </c>
      <c r="F63">
        <f t="shared" si="3"/>
        <v>1</v>
      </c>
      <c r="H63" s="1">
        <f t="shared" si="4"/>
        <v>2</v>
      </c>
      <c r="I63">
        <f t="shared" si="5"/>
        <v>0.4550395319197619</v>
      </c>
      <c r="J63">
        <f t="shared" si="6"/>
        <v>0.6512195121951216</v>
      </c>
      <c r="K63" s="2">
        <f t="shared" si="7"/>
        <v>173.53902439024392</v>
      </c>
    </row>
    <row r="64" spans="1:11" ht="12.75">
      <c r="A64" s="2">
        <v>175</v>
      </c>
      <c r="B64" s="1">
        <f t="shared" si="1"/>
        <v>-0.30000000000001137</v>
      </c>
      <c r="C64" s="1">
        <f t="shared" si="0"/>
        <v>8.0390625</v>
      </c>
      <c r="D64" s="1">
        <f t="shared" si="2"/>
        <v>-0.027586125000000905</v>
      </c>
      <c r="F64">
        <f t="shared" si="3"/>
        <v>0.30000000000001137</v>
      </c>
      <c r="H64" s="1">
        <f t="shared" si="4"/>
        <v>2</v>
      </c>
      <c r="I64">
        <f t="shared" si="5"/>
        <v>0.4594800879467056</v>
      </c>
      <c r="J64">
        <f t="shared" si="6"/>
        <v>0.6292682926829264</v>
      </c>
      <c r="K64" s="2">
        <f t="shared" si="7"/>
        <v>173.41219512195124</v>
      </c>
    </row>
    <row r="65" spans="1:11" ht="12.75">
      <c r="A65" s="2">
        <v>175.4</v>
      </c>
      <c r="B65" s="1">
        <f t="shared" si="1"/>
        <v>0.4000000000000057</v>
      </c>
      <c r="C65" s="1">
        <f t="shared" si="0"/>
        <v>8.075854500000002</v>
      </c>
      <c r="D65" s="1">
        <f t="shared" si="2"/>
        <v>0.036792000000001934</v>
      </c>
      <c r="F65">
        <f t="shared" si="3"/>
        <v>0.4000000000000057</v>
      </c>
      <c r="H65" s="1">
        <f t="shared" si="4"/>
        <v>2</v>
      </c>
      <c r="I65">
        <f t="shared" si="5"/>
        <v>0.4594800879467056</v>
      </c>
      <c r="J65">
        <f t="shared" si="6"/>
        <v>0.6292682926829264</v>
      </c>
      <c r="K65" s="2">
        <f t="shared" si="7"/>
        <v>173.30000000000004</v>
      </c>
    </row>
    <row r="66" spans="1:11" ht="12.75">
      <c r="A66" s="2">
        <v>174.5</v>
      </c>
      <c r="B66" s="1">
        <f t="shared" si="1"/>
        <v>-0.9000000000000057</v>
      </c>
      <c r="C66" s="1">
        <f t="shared" si="0"/>
        <v>7.993190625</v>
      </c>
      <c r="D66" s="1">
        <f t="shared" si="2"/>
        <v>-0.0826638750000015</v>
      </c>
      <c r="F66">
        <f t="shared" si="3"/>
        <v>0.9000000000000057</v>
      </c>
      <c r="H66" s="1">
        <f t="shared" si="4"/>
        <v>2</v>
      </c>
      <c r="I66">
        <f t="shared" si="5"/>
        <v>0.4609904501418127</v>
      </c>
      <c r="J66">
        <f t="shared" si="6"/>
        <v>0.6268292682926826</v>
      </c>
      <c r="K66" s="2">
        <f t="shared" si="7"/>
        <v>173.1707317073171</v>
      </c>
    </row>
    <row r="67" spans="1:11" ht="12.75">
      <c r="A67" s="2">
        <v>175.2</v>
      </c>
      <c r="B67" s="1">
        <f t="shared" si="1"/>
        <v>0.6999999999999886</v>
      </c>
      <c r="C67" s="1">
        <f aca="true" t="shared" si="8" ref="C67:C130">A67*A67*$G$2/2000</f>
        <v>8.057447999999999</v>
      </c>
      <c r="D67" s="1">
        <f t="shared" si="2"/>
        <v>0.06425737499999862</v>
      </c>
      <c r="E67">
        <v>130</v>
      </c>
      <c r="F67">
        <f t="shared" si="3"/>
        <v>0.6999999999999886</v>
      </c>
      <c r="H67" s="1">
        <f t="shared" si="4"/>
        <v>2</v>
      </c>
      <c r="I67">
        <f t="shared" si="5"/>
        <v>0.4748041958431327</v>
      </c>
      <c r="J67">
        <f t="shared" si="6"/>
        <v>0.6390243902439021</v>
      </c>
      <c r="K67" s="2">
        <f t="shared" si="7"/>
        <v>173.02926829268296</v>
      </c>
    </row>
    <row r="68" spans="1:11" ht="12.75">
      <c r="A68" s="2">
        <v>176.1</v>
      </c>
      <c r="B68" s="1">
        <f aca="true" t="shared" si="9" ref="B68:B131">((A68-A67)*$H$2)+$J$2</f>
        <v>0.9000000000000057</v>
      </c>
      <c r="C68" s="1">
        <f t="shared" si="8"/>
        <v>8.140442625</v>
      </c>
      <c r="D68" s="1">
        <f aca="true" t="shared" si="10" ref="D68:D131">((C68-C67)*$I$2)+$K$2</f>
        <v>0.08299462500000132</v>
      </c>
      <c r="F68">
        <f aca="true" t="shared" si="11" ref="F68:F131">ABS(B68)</f>
        <v>0.9000000000000057</v>
      </c>
      <c r="H68" s="1">
        <f aca="true" t="shared" si="12" ref="H68:H131">MAX(F68:F108)</f>
        <v>2</v>
      </c>
      <c r="I68">
        <f>STDEV(F68:F108)</f>
        <v>0.4850320582816931</v>
      </c>
      <c r="J68">
        <f aca="true" t="shared" si="13" ref="J68:J131">AVERAGE(F68:F108)</f>
        <v>0.6219512195121951</v>
      </c>
      <c r="K68" s="2">
        <f aca="true" t="shared" si="14" ref="K68:K131">AVERAGE(A68:A108)</f>
        <v>172.87073170731708</v>
      </c>
    </row>
    <row r="69" spans="1:11" ht="12.75">
      <c r="A69" s="2">
        <v>175.3</v>
      </c>
      <c r="B69" s="1">
        <f t="shared" si="9"/>
        <v>-0.799999999999983</v>
      </c>
      <c r="C69" s="1">
        <f t="shared" si="8"/>
        <v>8.066648625000001</v>
      </c>
      <c r="D69" s="1">
        <f t="shared" si="10"/>
        <v>-0.07379399999999947</v>
      </c>
      <c r="F69">
        <f t="shared" si="11"/>
        <v>0.799999999999983</v>
      </c>
      <c r="H69" s="1">
        <f t="shared" si="12"/>
        <v>2</v>
      </c>
      <c r="I69">
        <f t="shared" si="5"/>
        <v>0.48316789991906034</v>
      </c>
      <c r="J69">
        <f t="shared" si="13"/>
        <v>0.6170731707317069</v>
      </c>
      <c r="K69" s="2">
        <f t="shared" si="14"/>
        <v>172.67317073170733</v>
      </c>
    </row>
    <row r="70" spans="1:11" ht="12.75">
      <c r="A70" s="2">
        <v>175</v>
      </c>
      <c r="B70" s="1">
        <f t="shared" si="9"/>
        <v>-0.30000000000001137</v>
      </c>
      <c r="C70" s="1">
        <f t="shared" si="8"/>
        <v>8.0390625</v>
      </c>
      <c r="D70" s="1">
        <f t="shared" si="10"/>
        <v>-0.027586125000000905</v>
      </c>
      <c r="F70">
        <f t="shared" si="11"/>
        <v>0.30000000000001137</v>
      </c>
      <c r="H70" s="1">
        <f t="shared" si="12"/>
        <v>2</v>
      </c>
      <c r="I70">
        <f aca="true" t="shared" si="15" ref="I70:I86">STDEV(F70:F110)</f>
        <v>0.48606182483401816</v>
      </c>
      <c r="J70">
        <f t="shared" si="13"/>
        <v>0.6219512195121951</v>
      </c>
      <c r="K70" s="2">
        <f t="shared" si="14"/>
        <v>172.519512195122</v>
      </c>
    </row>
    <row r="71" spans="1:11" ht="12.75">
      <c r="A71" s="2">
        <v>175.3</v>
      </c>
      <c r="B71" s="1">
        <f t="shared" si="9"/>
        <v>0.30000000000001137</v>
      </c>
      <c r="C71" s="1">
        <f t="shared" si="8"/>
        <v>8.066648625000001</v>
      </c>
      <c r="D71" s="1">
        <f t="shared" si="10"/>
        <v>0.027586125000000905</v>
      </c>
      <c r="F71">
        <f t="shared" si="11"/>
        <v>0.30000000000001137</v>
      </c>
      <c r="H71" s="1">
        <f t="shared" si="12"/>
        <v>2</v>
      </c>
      <c r="I71">
        <f t="shared" si="15"/>
        <v>0.4840504912184068</v>
      </c>
      <c r="J71">
        <f t="shared" si="13"/>
        <v>0.6341463414634146</v>
      </c>
      <c r="K71" s="2">
        <f t="shared" si="14"/>
        <v>172.3926829268293</v>
      </c>
    </row>
    <row r="72" spans="1:11" ht="12.75">
      <c r="A72" s="2">
        <v>176.6</v>
      </c>
      <c r="B72" s="1">
        <f t="shared" si="9"/>
        <v>1.299999999999983</v>
      </c>
      <c r="C72" s="1">
        <f t="shared" si="8"/>
        <v>8.1867345</v>
      </c>
      <c r="D72" s="1">
        <f t="shared" si="10"/>
        <v>0.12008587499999912</v>
      </c>
      <c r="F72">
        <f t="shared" si="11"/>
        <v>1.299999999999983</v>
      </c>
      <c r="H72" s="1">
        <f t="shared" si="12"/>
        <v>2</v>
      </c>
      <c r="I72">
        <f t="shared" si="15"/>
        <v>0.5037905100820996</v>
      </c>
      <c r="J72">
        <f t="shared" si="13"/>
        <v>0.6658536585365856</v>
      </c>
      <c r="K72" s="2">
        <f t="shared" si="14"/>
        <v>172.21951219512195</v>
      </c>
    </row>
    <row r="73" spans="1:11" ht="12.75">
      <c r="A73" s="2">
        <v>175.8</v>
      </c>
      <c r="B73" s="1">
        <f t="shared" si="9"/>
        <v>-0.799999999999983</v>
      </c>
      <c r="C73" s="1">
        <f t="shared" si="8"/>
        <v>8.112730500000001</v>
      </c>
      <c r="D73" s="1">
        <f t="shared" si="10"/>
        <v>-0.07400399999999863</v>
      </c>
      <c r="E73">
        <v>125</v>
      </c>
      <c r="F73">
        <f t="shared" si="11"/>
        <v>0.799999999999983</v>
      </c>
      <c r="H73" s="1">
        <f t="shared" si="12"/>
        <v>2</v>
      </c>
      <c r="I73">
        <f t="shared" si="15"/>
        <v>0.5037905100820996</v>
      </c>
      <c r="J73">
        <f t="shared" si="13"/>
        <v>0.6658536585365856</v>
      </c>
      <c r="K73" s="2">
        <f t="shared" si="14"/>
        <v>171.9829268292683</v>
      </c>
    </row>
    <row r="74" spans="1:11" ht="12.75">
      <c r="A74" s="2">
        <v>175.5</v>
      </c>
      <c r="B74" s="1">
        <f t="shared" si="9"/>
        <v>-0.30000000000001137</v>
      </c>
      <c r="C74" s="1">
        <f t="shared" si="8"/>
        <v>8.085065625</v>
      </c>
      <c r="D74" s="1">
        <f t="shared" si="10"/>
        <v>-0.027664875000001032</v>
      </c>
      <c r="F74">
        <f t="shared" si="11"/>
        <v>0.30000000000001137</v>
      </c>
      <c r="H74" s="1">
        <f t="shared" si="12"/>
        <v>2</v>
      </c>
      <c r="I74">
        <f t="shared" si="15"/>
        <v>0.5109412643443061</v>
      </c>
      <c r="J74">
        <f t="shared" si="13"/>
        <v>0.6487804878048786</v>
      </c>
      <c r="K74" s="2">
        <f t="shared" si="14"/>
        <v>171.7682926829268</v>
      </c>
    </row>
    <row r="75" spans="1:11" ht="12.75">
      <c r="A75" s="2">
        <v>175.2</v>
      </c>
      <c r="B75" s="1">
        <f t="shared" si="9"/>
        <v>-0.30000000000001137</v>
      </c>
      <c r="C75" s="1">
        <f t="shared" si="8"/>
        <v>8.057447999999999</v>
      </c>
      <c r="D75" s="1">
        <f t="shared" si="10"/>
        <v>-0.02761762500000131</v>
      </c>
      <c r="F75">
        <f t="shared" si="11"/>
        <v>0.30000000000001137</v>
      </c>
      <c r="H75" s="1">
        <f t="shared" si="12"/>
        <v>2</v>
      </c>
      <c r="I75">
        <f t="shared" si="15"/>
        <v>0.5152905881576965</v>
      </c>
      <c r="J75">
        <f t="shared" si="13"/>
        <v>0.6439024390243904</v>
      </c>
      <c r="K75" s="2">
        <f t="shared" si="14"/>
        <v>171.55853658536583</v>
      </c>
    </row>
    <row r="76" spans="1:11" ht="12.75">
      <c r="A76" s="2">
        <v>175.2</v>
      </c>
      <c r="B76" s="1">
        <f t="shared" si="9"/>
        <v>0</v>
      </c>
      <c r="C76" s="1">
        <f t="shared" si="8"/>
        <v>8.057447999999999</v>
      </c>
      <c r="D76" s="1">
        <f t="shared" si="10"/>
        <v>0</v>
      </c>
      <c r="F76">
        <f t="shared" si="11"/>
        <v>0</v>
      </c>
      <c r="H76" s="1">
        <f t="shared" si="12"/>
        <v>2</v>
      </c>
      <c r="I76">
        <f t="shared" si="15"/>
        <v>0.5481343079138524</v>
      </c>
      <c r="J76">
        <f t="shared" si="13"/>
        <v>0.6829268292682927</v>
      </c>
      <c r="K76" s="2">
        <f t="shared" si="14"/>
        <v>171.30975609756095</v>
      </c>
    </row>
    <row r="77" spans="1:11" ht="12.75">
      <c r="A77" s="2">
        <v>175.3</v>
      </c>
      <c r="B77" s="1">
        <f t="shared" si="9"/>
        <v>0.10000000000002274</v>
      </c>
      <c r="C77" s="1">
        <f t="shared" si="8"/>
        <v>8.066648625000001</v>
      </c>
      <c r="D77" s="1">
        <f t="shared" si="10"/>
        <v>0.00920062500000185</v>
      </c>
      <c r="F77">
        <f t="shared" si="11"/>
        <v>0.10000000000002274</v>
      </c>
      <c r="H77" s="1">
        <f t="shared" si="12"/>
        <v>2</v>
      </c>
      <c r="I77">
        <f t="shared" si="15"/>
        <v>0.5391614989511235</v>
      </c>
      <c r="J77">
        <f t="shared" si="13"/>
        <v>0.7073170731707317</v>
      </c>
      <c r="K77" s="2">
        <f t="shared" si="14"/>
        <v>171.03658536585363</v>
      </c>
    </row>
    <row r="78" spans="1:11" ht="12.75">
      <c r="A78" s="2">
        <v>174.8</v>
      </c>
      <c r="B78" s="1">
        <f t="shared" si="9"/>
        <v>-0.5</v>
      </c>
      <c r="C78" s="1">
        <f t="shared" si="8"/>
        <v>8.020698000000001</v>
      </c>
      <c r="D78" s="1">
        <f t="shared" si="10"/>
        <v>-0.04595062499999969</v>
      </c>
      <c r="F78">
        <f t="shared" si="11"/>
        <v>0.5</v>
      </c>
      <c r="H78" s="1">
        <f t="shared" si="12"/>
        <v>2</v>
      </c>
      <c r="I78">
        <f t="shared" si="15"/>
        <v>0.5306691587962924</v>
      </c>
      <c r="J78">
        <f t="shared" si="13"/>
        <v>0.7195121951219505</v>
      </c>
      <c r="K78" s="2">
        <f t="shared" si="14"/>
        <v>170.77560975609754</v>
      </c>
    </row>
    <row r="79" spans="1:11" ht="12.75">
      <c r="A79" s="2">
        <v>175.3</v>
      </c>
      <c r="B79" s="1">
        <f t="shared" si="9"/>
        <v>0.5</v>
      </c>
      <c r="C79" s="1">
        <f t="shared" si="8"/>
        <v>8.066648625000001</v>
      </c>
      <c r="D79" s="1">
        <f t="shared" si="10"/>
        <v>0.04595062499999969</v>
      </c>
      <c r="E79">
        <v>120</v>
      </c>
      <c r="F79">
        <f t="shared" si="11"/>
        <v>0.5</v>
      </c>
      <c r="H79" s="1">
        <f t="shared" si="12"/>
        <v>2</v>
      </c>
      <c r="I79">
        <f t="shared" si="15"/>
        <v>0.5346756482022459</v>
      </c>
      <c r="J79">
        <f t="shared" si="13"/>
        <v>0.7365853658536583</v>
      </c>
      <c r="K79" s="2">
        <f t="shared" si="14"/>
        <v>170.55609756097562</v>
      </c>
    </row>
    <row r="80" spans="1:11" ht="12.75">
      <c r="A80" s="2">
        <v>174.3</v>
      </c>
      <c r="B80" s="1">
        <f t="shared" si="9"/>
        <v>-1</v>
      </c>
      <c r="C80" s="1">
        <f t="shared" si="8"/>
        <v>7.974878625000002</v>
      </c>
      <c r="D80" s="1">
        <f t="shared" si="10"/>
        <v>-0.09176999999999857</v>
      </c>
      <c r="F80">
        <f t="shared" si="11"/>
        <v>1</v>
      </c>
      <c r="H80" s="1">
        <f t="shared" si="12"/>
        <v>2</v>
      </c>
      <c r="I80">
        <f t="shared" si="15"/>
        <v>0.5348466842093723</v>
      </c>
      <c r="J80">
        <f t="shared" si="13"/>
        <v>0.7487804878048778</v>
      </c>
      <c r="K80" s="2">
        <f t="shared" si="14"/>
        <v>170.3</v>
      </c>
    </row>
    <row r="81" spans="1:11" ht="12.75">
      <c r="A81" s="2">
        <v>174.6</v>
      </c>
      <c r="B81" s="1">
        <f t="shared" si="9"/>
        <v>0.29999999999998295</v>
      </c>
      <c r="C81" s="1">
        <f t="shared" si="8"/>
        <v>8.0023545</v>
      </c>
      <c r="D81" s="1">
        <f t="shared" si="10"/>
        <v>0.02747587499999682</v>
      </c>
      <c r="F81">
        <f t="shared" si="11"/>
        <v>0.29999999999998295</v>
      </c>
      <c r="H81" s="1">
        <f t="shared" si="12"/>
        <v>2</v>
      </c>
      <c r="I81">
        <f t="shared" si="15"/>
        <v>0.5462957297931661</v>
      </c>
      <c r="J81">
        <f t="shared" si="13"/>
        <v>0.7609756097560972</v>
      </c>
      <c r="K81" s="2">
        <f t="shared" si="14"/>
        <v>170.03170731707317</v>
      </c>
    </row>
    <row r="82" spans="1:11" ht="12.75">
      <c r="A82" s="2">
        <v>174.4</v>
      </c>
      <c r="B82" s="1">
        <f t="shared" si="9"/>
        <v>-0.19999999999998863</v>
      </c>
      <c r="C82" s="1">
        <f t="shared" si="8"/>
        <v>7.984032</v>
      </c>
      <c r="D82" s="1">
        <f t="shared" si="10"/>
        <v>-0.01832249999999913</v>
      </c>
      <c r="F82">
        <f t="shared" si="11"/>
        <v>0.19999999999998863</v>
      </c>
      <c r="H82" s="1">
        <f t="shared" si="12"/>
        <v>2</v>
      </c>
      <c r="I82">
        <f t="shared" si="15"/>
        <v>0.5486235547969597</v>
      </c>
      <c r="J82">
        <f t="shared" si="13"/>
        <v>0.7585365853658536</v>
      </c>
      <c r="K82" s="2">
        <f t="shared" si="14"/>
        <v>169.7609756097561</v>
      </c>
    </row>
    <row r="83" spans="1:11" ht="12.75">
      <c r="A83" s="2">
        <v>174.3</v>
      </c>
      <c r="B83" s="1">
        <f t="shared" si="9"/>
        <v>-0.09999999999999432</v>
      </c>
      <c r="C83" s="1">
        <f t="shared" si="8"/>
        <v>7.974878625000002</v>
      </c>
      <c r="D83" s="1">
        <f t="shared" si="10"/>
        <v>-0.009153374999997688</v>
      </c>
      <c r="F83">
        <f t="shared" si="11"/>
        <v>0.09999999999999432</v>
      </c>
      <c r="H83" s="1">
        <f t="shared" si="12"/>
        <v>2</v>
      </c>
      <c r="I83">
        <f t="shared" si="15"/>
        <v>0.5419589580356852</v>
      </c>
      <c r="J83">
        <f t="shared" si="13"/>
        <v>0.7682926829268293</v>
      </c>
      <c r="K83" s="2">
        <f t="shared" si="14"/>
        <v>169.48048780487804</v>
      </c>
    </row>
    <row r="84" spans="1:11" ht="12.75">
      <c r="A84" s="2">
        <v>173.8</v>
      </c>
      <c r="B84" s="1">
        <f t="shared" si="9"/>
        <v>-0.5</v>
      </c>
      <c r="C84" s="1">
        <f t="shared" si="8"/>
        <v>7.929190500000001</v>
      </c>
      <c r="D84" s="1">
        <f t="shared" si="10"/>
        <v>-0.045688125000001634</v>
      </c>
      <c r="E84">
        <v>115</v>
      </c>
      <c r="F84">
        <f t="shared" si="11"/>
        <v>0.5</v>
      </c>
      <c r="H84" s="1">
        <f t="shared" si="12"/>
        <v>2</v>
      </c>
      <c r="I84">
        <f t="shared" si="15"/>
        <v>0.5346870523048434</v>
      </c>
      <c r="J84">
        <f t="shared" si="13"/>
        <v>0.7756097560975612</v>
      </c>
      <c r="K84" s="2">
        <f t="shared" si="14"/>
        <v>169.19268292682926</v>
      </c>
    </row>
    <row r="85" spans="1:11" ht="12.75">
      <c r="A85" s="2">
        <v>174.3</v>
      </c>
      <c r="B85" s="1">
        <f t="shared" si="9"/>
        <v>0.5</v>
      </c>
      <c r="C85" s="1">
        <f t="shared" si="8"/>
        <v>7.974878625000002</v>
      </c>
      <c r="D85" s="1">
        <f t="shared" si="10"/>
        <v>0.045688125000001634</v>
      </c>
      <c r="F85">
        <f t="shared" si="11"/>
        <v>0.5</v>
      </c>
      <c r="H85" s="1">
        <f t="shared" si="12"/>
        <v>2</v>
      </c>
      <c r="I85">
        <f t="shared" si="15"/>
        <v>0.5328707343363852</v>
      </c>
      <c r="J85">
        <f t="shared" si="13"/>
        <v>0.7829268292682933</v>
      </c>
      <c r="K85" s="2">
        <f t="shared" si="14"/>
        <v>168.89756097560976</v>
      </c>
    </row>
    <row r="86" spans="1:11" ht="12.75">
      <c r="A86" s="2">
        <v>172.3</v>
      </c>
      <c r="B86" s="1">
        <f t="shared" si="9"/>
        <v>-2</v>
      </c>
      <c r="C86" s="1">
        <f t="shared" si="8"/>
        <v>7.792913625000002</v>
      </c>
      <c r="D86" s="1">
        <f t="shared" si="10"/>
        <v>-0.18196499999999993</v>
      </c>
      <c r="F86">
        <f t="shared" si="11"/>
        <v>2</v>
      </c>
      <c r="H86" s="1">
        <f t="shared" si="12"/>
        <v>2</v>
      </c>
      <c r="I86">
        <f t="shared" si="15"/>
        <v>0.5311285729233676</v>
      </c>
      <c r="J86">
        <f t="shared" si="13"/>
        <v>0.7878048780487807</v>
      </c>
      <c r="K86" s="2">
        <f t="shared" si="14"/>
        <v>168.5731707317073</v>
      </c>
    </row>
    <row r="87" spans="1:11" ht="12.75">
      <c r="A87" s="2">
        <v>173.3</v>
      </c>
      <c r="B87" s="1">
        <f t="shared" si="9"/>
        <v>1</v>
      </c>
      <c r="C87" s="1">
        <f t="shared" si="8"/>
        <v>7.883633625000002</v>
      </c>
      <c r="D87" s="1">
        <f t="shared" si="10"/>
        <v>0.09071999999999925</v>
      </c>
      <c r="F87">
        <f t="shared" si="11"/>
        <v>1</v>
      </c>
      <c r="H87" s="1">
        <f t="shared" si="12"/>
        <v>2.1999999999999886</v>
      </c>
      <c r="I87">
        <f>STDEV(F87:F127)</f>
        <v>0.5433186191832765</v>
      </c>
      <c r="J87">
        <f t="shared" si="13"/>
        <v>0.7926829268292683</v>
      </c>
      <c r="K87" s="2">
        <f t="shared" si="14"/>
        <v>168.3512195121951</v>
      </c>
    </row>
    <row r="88" spans="1:11" ht="12.75">
      <c r="A88" s="2">
        <v>173.4</v>
      </c>
      <c r="B88" s="1">
        <f t="shared" si="9"/>
        <v>0.09999999999999432</v>
      </c>
      <c r="C88" s="1">
        <f t="shared" si="8"/>
        <v>7.8927345</v>
      </c>
      <c r="D88" s="1">
        <f t="shared" si="10"/>
        <v>0.009100874999998787</v>
      </c>
      <c r="F88">
        <f t="shared" si="11"/>
        <v>0.09999999999999432</v>
      </c>
      <c r="H88" s="1">
        <f t="shared" si="12"/>
        <v>2.5999999999999943</v>
      </c>
      <c r="I88">
        <f aca="true" t="shared" si="16" ref="I88:I105">STDEV(F88:F128)</f>
        <v>0.6117348381407781</v>
      </c>
      <c r="J88">
        <f t="shared" si="13"/>
        <v>0.8317073170731706</v>
      </c>
      <c r="K88" s="2">
        <f t="shared" si="14"/>
        <v>168.0414634146341</v>
      </c>
    </row>
    <row r="89" spans="1:11" ht="12.75">
      <c r="A89" s="2">
        <v>172.3</v>
      </c>
      <c r="B89" s="1">
        <f t="shared" si="9"/>
        <v>-1.0999999999999943</v>
      </c>
      <c r="C89" s="1">
        <f t="shared" si="8"/>
        <v>7.792913625000002</v>
      </c>
      <c r="D89" s="1">
        <f t="shared" si="10"/>
        <v>-0.09982087499999803</v>
      </c>
      <c r="F89">
        <f t="shared" si="11"/>
        <v>1.0999999999999943</v>
      </c>
      <c r="H89" s="1">
        <f t="shared" si="12"/>
        <v>2.5999999999999943</v>
      </c>
      <c r="I89">
        <f t="shared" si="16"/>
        <v>0.6267025590828375</v>
      </c>
      <c r="J89">
        <f t="shared" si="13"/>
        <v>0.8780487804878049</v>
      </c>
      <c r="K89" s="2">
        <f t="shared" si="14"/>
        <v>167.68048780487803</v>
      </c>
    </row>
    <row r="90" spans="1:11" ht="12.75">
      <c r="A90" s="2">
        <v>172.5</v>
      </c>
      <c r="B90" s="1">
        <f t="shared" si="9"/>
        <v>0.19999999999998863</v>
      </c>
      <c r="C90" s="1">
        <f t="shared" si="8"/>
        <v>7.811015625</v>
      </c>
      <c r="D90" s="1">
        <f t="shared" si="10"/>
        <v>0.018101999999997176</v>
      </c>
      <c r="E90">
        <v>110</v>
      </c>
      <c r="F90">
        <f t="shared" si="11"/>
        <v>0.19999999999998863</v>
      </c>
      <c r="H90" s="1">
        <f t="shared" si="12"/>
        <v>2.5999999999999943</v>
      </c>
      <c r="I90">
        <f t="shared" si="16"/>
        <v>0.6262743106619685</v>
      </c>
      <c r="J90">
        <f t="shared" si="13"/>
        <v>0.8682926829268298</v>
      </c>
      <c r="K90" s="2">
        <f t="shared" si="14"/>
        <v>167.36341463414635</v>
      </c>
    </row>
    <row r="91" spans="1:11" ht="12.75">
      <c r="A91" s="2">
        <v>172</v>
      </c>
      <c r="B91" s="1">
        <f t="shared" si="9"/>
        <v>-0.5</v>
      </c>
      <c r="C91" s="1">
        <f t="shared" si="8"/>
        <v>7.7658000000000005</v>
      </c>
      <c r="D91" s="1">
        <f t="shared" si="10"/>
        <v>-0.04521562499999909</v>
      </c>
      <c r="F91">
        <f t="shared" si="11"/>
        <v>0.5</v>
      </c>
      <c r="H91" s="1">
        <f t="shared" si="12"/>
        <v>2.5999999999999943</v>
      </c>
      <c r="I91">
        <f t="shared" si="16"/>
        <v>0.6262743106619677</v>
      </c>
      <c r="J91">
        <f t="shared" si="13"/>
        <v>0.8682926829268305</v>
      </c>
      <c r="K91" s="2">
        <f t="shared" si="14"/>
        <v>167.03658536585368</v>
      </c>
    </row>
    <row r="92" spans="1:11" ht="12.75">
      <c r="A92" s="2">
        <v>171</v>
      </c>
      <c r="B92" s="1">
        <f t="shared" si="9"/>
        <v>-1</v>
      </c>
      <c r="C92" s="1">
        <f t="shared" si="8"/>
        <v>7.675762500000001</v>
      </c>
      <c r="D92" s="1">
        <f t="shared" si="10"/>
        <v>-0.09003749999999933</v>
      </c>
      <c r="F92">
        <f t="shared" si="11"/>
        <v>1</v>
      </c>
      <c r="H92" s="1">
        <f t="shared" si="12"/>
        <v>2.5999999999999943</v>
      </c>
      <c r="I92">
        <f t="shared" si="16"/>
        <v>0.632407324744302</v>
      </c>
      <c r="J92">
        <f t="shared" si="13"/>
        <v>0.8609756097560985</v>
      </c>
      <c r="K92" s="2">
        <f t="shared" si="14"/>
        <v>166.71707317073174</v>
      </c>
    </row>
    <row r="93" spans="1:11" ht="12.75">
      <c r="A93" s="2">
        <v>171.9</v>
      </c>
      <c r="B93" s="1">
        <f t="shared" si="9"/>
        <v>0.9000000000000057</v>
      </c>
      <c r="C93" s="1">
        <f t="shared" si="8"/>
        <v>7.756772625000001</v>
      </c>
      <c r="D93" s="1">
        <f t="shared" si="10"/>
        <v>0.08101012499999971</v>
      </c>
      <c r="F93">
        <f t="shared" si="11"/>
        <v>0.9000000000000057</v>
      </c>
      <c r="H93" s="1">
        <f t="shared" si="12"/>
        <v>2.5999999999999943</v>
      </c>
      <c r="I93">
        <f t="shared" si="16"/>
        <v>0.63766915498518</v>
      </c>
      <c r="J93">
        <f t="shared" si="13"/>
        <v>0.8707317073170743</v>
      </c>
      <c r="K93" s="2">
        <f t="shared" si="14"/>
        <v>166.38780487804883</v>
      </c>
    </row>
    <row r="94" spans="1:11" ht="12.75">
      <c r="A94" s="2">
        <v>171</v>
      </c>
      <c r="B94" s="1">
        <f t="shared" si="9"/>
        <v>-0.9000000000000057</v>
      </c>
      <c r="C94" s="1">
        <f t="shared" si="8"/>
        <v>7.675762500000001</v>
      </c>
      <c r="D94" s="1">
        <f t="shared" si="10"/>
        <v>-0.08101012499999971</v>
      </c>
      <c r="F94">
        <f t="shared" si="11"/>
        <v>0.9000000000000057</v>
      </c>
      <c r="H94" s="1">
        <f t="shared" si="12"/>
        <v>2.5999999999999943</v>
      </c>
      <c r="I94">
        <f t="shared" si="16"/>
        <v>0.6402648080210602</v>
      </c>
      <c r="J94">
        <f t="shared" si="13"/>
        <v>0.8609756097560985</v>
      </c>
      <c r="K94" s="2">
        <f t="shared" si="14"/>
        <v>166.0487804878049</v>
      </c>
    </row>
    <row r="95" spans="1:11" ht="12.75">
      <c r="A95" s="2">
        <v>172.1</v>
      </c>
      <c r="B95" s="1">
        <f t="shared" si="9"/>
        <v>1.0999999999999943</v>
      </c>
      <c r="C95" s="1">
        <f t="shared" si="8"/>
        <v>7.774832625</v>
      </c>
      <c r="D95" s="1">
        <f t="shared" si="10"/>
        <v>0.09907012499999901</v>
      </c>
      <c r="E95">
        <v>105</v>
      </c>
      <c r="F95">
        <f t="shared" si="11"/>
        <v>1.0999999999999943</v>
      </c>
      <c r="H95" s="1">
        <f t="shared" si="12"/>
        <v>2.5999999999999943</v>
      </c>
      <c r="I95">
        <f t="shared" si="16"/>
        <v>0.6484785194930547</v>
      </c>
      <c r="J95">
        <f t="shared" si="13"/>
        <v>0.8439024390243908</v>
      </c>
      <c r="K95" s="2">
        <f t="shared" si="14"/>
        <v>165.72682926829268</v>
      </c>
    </row>
    <row r="96" spans="1:11" ht="12.75">
      <c r="A96" s="2">
        <v>170.7</v>
      </c>
      <c r="B96" s="1">
        <f t="shared" si="9"/>
        <v>-1.4000000000000057</v>
      </c>
      <c r="C96" s="1">
        <f t="shared" si="8"/>
        <v>7.648853624999999</v>
      </c>
      <c r="D96" s="1">
        <f t="shared" si="10"/>
        <v>-0.12597900000000095</v>
      </c>
      <c r="F96">
        <f t="shared" si="11"/>
        <v>1.4000000000000057</v>
      </c>
      <c r="H96" s="1">
        <f t="shared" si="12"/>
        <v>2.5999999999999943</v>
      </c>
      <c r="I96">
        <f t="shared" si="16"/>
        <v>0.6472549917847259</v>
      </c>
      <c r="J96">
        <f t="shared" si="13"/>
        <v>0.8390243902439033</v>
      </c>
      <c r="K96" s="2">
        <f t="shared" si="14"/>
        <v>165.35609756097563</v>
      </c>
    </row>
    <row r="97" spans="1:11" ht="12.75">
      <c r="A97" s="2">
        <v>172.3</v>
      </c>
      <c r="B97" s="1">
        <f t="shared" si="9"/>
        <v>1.6000000000000227</v>
      </c>
      <c r="C97" s="1">
        <f t="shared" si="8"/>
        <v>7.792913625000002</v>
      </c>
      <c r="D97" s="1">
        <f t="shared" si="10"/>
        <v>0.14406000000000319</v>
      </c>
      <c r="F97">
        <f t="shared" si="11"/>
        <v>1.6000000000000227</v>
      </c>
      <c r="H97" s="1">
        <f t="shared" si="12"/>
        <v>2.5999999999999943</v>
      </c>
      <c r="I97">
        <f t="shared" si="16"/>
        <v>0.6626167637554591</v>
      </c>
      <c r="J97">
        <f t="shared" si="13"/>
        <v>0.8512195121951228</v>
      </c>
      <c r="K97" s="2">
        <f t="shared" si="14"/>
        <v>164.97317073170734</v>
      </c>
    </row>
    <row r="98" spans="1:11" ht="12.75">
      <c r="A98" s="2">
        <v>172</v>
      </c>
      <c r="B98" s="1">
        <f t="shared" si="9"/>
        <v>-0.30000000000001137</v>
      </c>
      <c r="C98" s="1">
        <f t="shared" si="8"/>
        <v>7.7658000000000005</v>
      </c>
      <c r="D98" s="1">
        <f t="shared" si="10"/>
        <v>-0.027113625000001917</v>
      </c>
      <c r="F98">
        <f t="shared" si="11"/>
        <v>0.30000000000001137</v>
      </c>
      <c r="H98" s="1">
        <f t="shared" si="12"/>
        <v>2.5999999999999943</v>
      </c>
      <c r="I98">
        <f t="shared" si="16"/>
        <v>0.6551763866020939</v>
      </c>
      <c r="J98">
        <f t="shared" si="13"/>
        <v>0.8219512195121955</v>
      </c>
      <c r="K98" s="2">
        <f t="shared" si="14"/>
        <v>164.5609756097561</v>
      </c>
    </row>
    <row r="99" spans="1:11" ht="12.75">
      <c r="A99" s="2">
        <v>171</v>
      </c>
      <c r="B99" s="1">
        <f t="shared" si="9"/>
        <v>-1</v>
      </c>
      <c r="C99" s="1">
        <f t="shared" si="8"/>
        <v>7.675762500000001</v>
      </c>
      <c r="D99" s="1">
        <f t="shared" si="10"/>
        <v>-0.09003749999999933</v>
      </c>
      <c r="F99">
        <f t="shared" si="11"/>
        <v>1</v>
      </c>
      <c r="H99" s="1">
        <f t="shared" si="12"/>
        <v>2.5999999999999943</v>
      </c>
      <c r="I99">
        <f t="shared" si="16"/>
        <v>0.6573505579959309</v>
      </c>
      <c r="J99">
        <f t="shared" si="13"/>
        <v>0.8195121951219517</v>
      </c>
      <c r="K99" s="2">
        <f t="shared" si="14"/>
        <v>164.15121951219513</v>
      </c>
    </row>
    <row r="100" spans="1:11" ht="12.75">
      <c r="A100" s="2">
        <v>170.4</v>
      </c>
      <c r="B100" s="1">
        <f t="shared" si="9"/>
        <v>-0.5999999999999943</v>
      </c>
      <c r="C100" s="1">
        <f t="shared" si="8"/>
        <v>7.621992000000001</v>
      </c>
      <c r="D100" s="1">
        <f t="shared" si="10"/>
        <v>-0.05377049999999972</v>
      </c>
      <c r="F100">
        <f t="shared" si="11"/>
        <v>0.5999999999999943</v>
      </c>
      <c r="H100" s="1">
        <f t="shared" si="12"/>
        <v>2.5999999999999943</v>
      </c>
      <c r="I100">
        <f t="shared" si="16"/>
        <v>0.6782240078897592</v>
      </c>
      <c r="J100">
        <f t="shared" si="13"/>
        <v>0.8414634146341463</v>
      </c>
      <c r="K100" s="2">
        <f t="shared" si="14"/>
        <v>163.71951219512195</v>
      </c>
    </row>
    <row r="101" spans="1:11" ht="12.75">
      <c r="A101" s="2">
        <v>170.4</v>
      </c>
      <c r="B101" s="1">
        <f t="shared" si="9"/>
        <v>0</v>
      </c>
      <c r="C101" s="1">
        <f t="shared" si="8"/>
        <v>7.621992000000001</v>
      </c>
      <c r="D101" s="1">
        <f t="shared" si="10"/>
        <v>0</v>
      </c>
      <c r="E101">
        <v>100</v>
      </c>
      <c r="F101">
        <f t="shared" si="11"/>
        <v>0</v>
      </c>
      <c r="H101" s="1">
        <f t="shared" si="12"/>
        <v>2.5999999999999943</v>
      </c>
      <c r="I101">
        <f t="shared" si="16"/>
        <v>0.678224007889759</v>
      </c>
      <c r="J101">
        <f t="shared" si="13"/>
        <v>0.8414634146341471</v>
      </c>
      <c r="K101" s="2">
        <f t="shared" si="14"/>
        <v>163.2878048780488</v>
      </c>
    </row>
    <row r="102" spans="1:11" ht="12.75">
      <c r="A102" s="2">
        <v>169.8</v>
      </c>
      <c r="B102" s="1">
        <f t="shared" si="9"/>
        <v>-0.5999999999999943</v>
      </c>
      <c r="C102" s="1">
        <f t="shared" si="8"/>
        <v>7.5684105000000015</v>
      </c>
      <c r="D102" s="1">
        <f t="shared" si="10"/>
        <v>-0.05358149999999995</v>
      </c>
      <c r="F102">
        <f t="shared" si="11"/>
        <v>0.5999999999999943</v>
      </c>
      <c r="H102" s="1">
        <f t="shared" si="12"/>
        <v>2.5999999999999943</v>
      </c>
      <c r="I102">
        <f t="shared" si="16"/>
        <v>0.6704930839387947</v>
      </c>
      <c r="J102">
        <f t="shared" si="13"/>
        <v>0.8487804878048784</v>
      </c>
      <c r="K102" s="2">
        <f t="shared" si="14"/>
        <v>162.84878048780487</v>
      </c>
    </row>
    <row r="103" spans="1:11" ht="12.75">
      <c r="A103" s="2">
        <v>170.2</v>
      </c>
      <c r="B103" s="1">
        <f t="shared" si="9"/>
        <v>0.39999999999997726</v>
      </c>
      <c r="C103" s="1">
        <f t="shared" si="8"/>
        <v>7.6041105</v>
      </c>
      <c r="D103" s="1">
        <f t="shared" si="10"/>
        <v>0.03569999999999851</v>
      </c>
      <c r="F103">
        <f t="shared" si="11"/>
        <v>0.39999999999997726</v>
      </c>
      <c r="H103" s="1">
        <f t="shared" si="12"/>
        <v>2.5999999999999943</v>
      </c>
      <c r="I103">
        <f t="shared" si="16"/>
        <v>0.6821951655519402</v>
      </c>
      <c r="J103">
        <f t="shared" si="13"/>
        <v>0.8756097560975618</v>
      </c>
      <c r="K103" s="2">
        <f t="shared" si="14"/>
        <v>162.38292682926829</v>
      </c>
    </row>
    <row r="104" spans="1:11" ht="12.75">
      <c r="A104" s="2">
        <v>170.1</v>
      </c>
      <c r="B104" s="1">
        <f t="shared" si="9"/>
        <v>-0.09999999999999432</v>
      </c>
      <c r="C104" s="1">
        <f t="shared" si="8"/>
        <v>7.595177625</v>
      </c>
      <c r="D104" s="1">
        <f t="shared" si="10"/>
        <v>-0.008932875000000173</v>
      </c>
      <c r="F104">
        <f t="shared" si="11"/>
        <v>0.09999999999999432</v>
      </c>
      <c r="H104" s="1">
        <f t="shared" si="12"/>
        <v>2.5999999999999943</v>
      </c>
      <c r="I104">
        <f t="shared" si="16"/>
        <v>0.6821951655519402</v>
      </c>
      <c r="J104">
        <f t="shared" si="13"/>
        <v>0.8756097560975618</v>
      </c>
      <c r="K104" s="2">
        <f t="shared" si="14"/>
        <v>161.89756097560976</v>
      </c>
    </row>
    <row r="105" spans="1:11" ht="12.75">
      <c r="A105" s="2">
        <v>170.4</v>
      </c>
      <c r="B105" s="1">
        <f t="shared" si="9"/>
        <v>0.30000000000001137</v>
      </c>
      <c r="C105" s="1">
        <f t="shared" si="8"/>
        <v>7.621992000000001</v>
      </c>
      <c r="D105" s="1">
        <f t="shared" si="10"/>
        <v>0.02681437500000161</v>
      </c>
      <c r="F105">
        <f t="shared" si="11"/>
        <v>0.30000000000001137</v>
      </c>
      <c r="H105" s="1">
        <f t="shared" si="12"/>
        <v>2.5999999999999943</v>
      </c>
      <c r="I105">
        <f t="shared" si="16"/>
        <v>0.6714926946917517</v>
      </c>
      <c r="J105">
        <f t="shared" si="13"/>
        <v>0.8902439024390257</v>
      </c>
      <c r="K105" s="2">
        <f t="shared" si="14"/>
        <v>161.39756097560976</v>
      </c>
    </row>
    <row r="106" spans="1:11" ht="12.75">
      <c r="A106" s="2">
        <v>170.1</v>
      </c>
      <c r="B106" s="1">
        <f t="shared" si="9"/>
        <v>-0.30000000000001137</v>
      </c>
      <c r="C106" s="1">
        <f t="shared" si="8"/>
        <v>7.595177625</v>
      </c>
      <c r="D106" s="1">
        <f t="shared" si="10"/>
        <v>-0.02681437500000161</v>
      </c>
      <c r="E106">
        <v>95</v>
      </c>
      <c r="F106">
        <f t="shared" si="11"/>
        <v>0.30000000000001137</v>
      </c>
      <c r="H106" s="1">
        <f t="shared" si="12"/>
        <v>2.5999999999999943</v>
      </c>
      <c r="I106">
        <f>STDEV(F106:F146)</f>
        <v>0.6714926946917523</v>
      </c>
      <c r="J106">
        <f t="shared" si="13"/>
        <v>0.8902439024390251</v>
      </c>
      <c r="K106" s="2">
        <f t="shared" si="14"/>
        <v>160.88292682926829</v>
      </c>
    </row>
    <row r="107" spans="1:11" ht="12.75">
      <c r="A107" s="2">
        <v>168.7</v>
      </c>
      <c r="B107" s="1">
        <f t="shared" si="9"/>
        <v>-1.4000000000000057</v>
      </c>
      <c r="C107" s="1">
        <f t="shared" si="8"/>
        <v>7.470668624999999</v>
      </c>
      <c r="D107" s="1">
        <f t="shared" si="10"/>
        <v>-0.12450900000000065</v>
      </c>
      <c r="F107">
        <f t="shared" si="11"/>
        <v>1.4000000000000057</v>
      </c>
      <c r="H107" s="1">
        <f t="shared" si="12"/>
        <v>2.5999999999999943</v>
      </c>
      <c r="I107">
        <f aca="true" t="shared" si="17" ref="I107:I126">STDEV(F107:F147)</f>
        <v>0.7099467516961416</v>
      </c>
      <c r="J107">
        <f t="shared" si="13"/>
        <v>0.9439024390243906</v>
      </c>
      <c r="K107" s="2">
        <f t="shared" si="14"/>
        <v>160.31463414634146</v>
      </c>
    </row>
    <row r="108" spans="1:11" ht="12.75">
      <c r="A108" s="2">
        <v>168.7</v>
      </c>
      <c r="B108" s="1">
        <f t="shared" si="9"/>
        <v>0</v>
      </c>
      <c r="C108" s="1">
        <f t="shared" si="8"/>
        <v>7.470668624999999</v>
      </c>
      <c r="D108" s="1">
        <f t="shared" si="10"/>
        <v>0</v>
      </c>
      <c r="F108">
        <f t="shared" si="11"/>
        <v>0</v>
      </c>
      <c r="H108" s="1">
        <f t="shared" si="12"/>
        <v>2.5999999999999943</v>
      </c>
      <c r="I108">
        <f t="shared" si="17"/>
        <v>0.7062611967599389</v>
      </c>
      <c r="J108">
        <f t="shared" si="13"/>
        <v>0.9341463414634149</v>
      </c>
      <c r="K108" s="2">
        <f t="shared" si="14"/>
        <v>159.75609756097558</v>
      </c>
    </row>
    <row r="109" spans="1:11" ht="12.75">
      <c r="A109" s="2">
        <v>168</v>
      </c>
      <c r="B109" s="1">
        <f t="shared" si="9"/>
        <v>-0.6999999999999886</v>
      </c>
      <c r="C109" s="1">
        <f t="shared" si="8"/>
        <v>7.4088</v>
      </c>
      <c r="D109" s="1">
        <f t="shared" si="10"/>
        <v>-0.0618686249999989</v>
      </c>
      <c r="F109">
        <f t="shared" si="11"/>
        <v>0.6999999999999886</v>
      </c>
      <c r="H109" s="1">
        <f t="shared" si="12"/>
        <v>2.5999999999999943</v>
      </c>
      <c r="I109">
        <f t="shared" si="17"/>
        <v>0.6954293287024303</v>
      </c>
      <c r="J109">
        <f t="shared" si="13"/>
        <v>0.9707317073170735</v>
      </c>
      <c r="K109" s="2">
        <f t="shared" si="14"/>
        <v>159.1609756097561</v>
      </c>
    </row>
    <row r="110" spans="1:11" ht="12.75">
      <c r="A110" s="2">
        <v>169</v>
      </c>
      <c r="B110" s="1">
        <f t="shared" si="9"/>
        <v>1</v>
      </c>
      <c r="C110" s="1">
        <f t="shared" si="8"/>
        <v>7.497262500000001</v>
      </c>
      <c r="D110" s="1">
        <f t="shared" si="10"/>
        <v>0.08846250000000033</v>
      </c>
      <c r="F110">
        <f t="shared" si="11"/>
        <v>1</v>
      </c>
      <c r="H110" s="1">
        <f t="shared" si="12"/>
        <v>2.6000000000000227</v>
      </c>
      <c r="I110">
        <f t="shared" si="17"/>
        <v>0.7388851192927067</v>
      </c>
      <c r="J110">
        <f t="shared" si="13"/>
        <v>1.0170731707317084</v>
      </c>
      <c r="K110" s="2">
        <f t="shared" si="14"/>
        <v>158.51951219512193</v>
      </c>
    </row>
    <row r="111" spans="1:11" ht="12.75">
      <c r="A111" s="2">
        <v>169.8</v>
      </c>
      <c r="B111" s="1">
        <f t="shared" si="9"/>
        <v>0.8000000000000114</v>
      </c>
      <c r="C111" s="1">
        <f t="shared" si="8"/>
        <v>7.5684105000000015</v>
      </c>
      <c r="D111" s="1">
        <f t="shared" si="10"/>
        <v>0.07114800000000088</v>
      </c>
      <c r="F111">
        <f t="shared" si="11"/>
        <v>0.8000000000000114</v>
      </c>
      <c r="H111" s="1">
        <f t="shared" si="12"/>
        <v>2.6000000000000227</v>
      </c>
      <c r="I111">
        <f t="shared" si="17"/>
        <v>0.7427125629875359</v>
      </c>
      <c r="J111">
        <f t="shared" si="13"/>
        <v>1.029268292682928</v>
      </c>
      <c r="K111" s="2">
        <f t="shared" si="14"/>
        <v>157.81707317073167</v>
      </c>
    </row>
    <row r="112" spans="1:11" ht="12.75">
      <c r="A112" s="2">
        <v>168.2</v>
      </c>
      <c r="B112" s="1">
        <f t="shared" si="9"/>
        <v>-1.6000000000000227</v>
      </c>
      <c r="C112" s="1">
        <f t="shared" si="8"/>
        <v>7.4264505</v>
      </c>
      <c r="D112" s="1">
        <f t="shared" si="10"/>
        <v>-0.14196000000000186</v>
      </c>
      <c r="E112">
        <v>90</v>
      </c>
      <c r="F112">
        <f t="shared" si="11"/>
        <v>1.6000000000000227</v>
      </c>
      <c r="H112" s="1">
        <f t="shared" si="12"/>
        <v>2.799999999999983</v>
      </c>
      <c r="I112">
        <f t="shared" si="17"/>
        <v>0.7913634421433533</v>
      </c>
      <c r="J112">
        <f t="shared" si="13"/>
        <v>1.0780487804878054</v>
      </c>
      <c r="K112" s="2">
        <f t="shared" si="14"/>
        <v>157.02682926829266</v>
      </c>
    </row>
    <row r="113" spans="1:11" ht="12.75">
      <c r="A113" s="2">
        <v>166.9</v>
      </c>
      <c r="B113" s="1">
        <f t="shared" si="9"/>
        <v>-1.299999999999983</v>
      </c>
      <c r="C113" s="1">
        <f t="shared" si="8"/>
        <v>7.312097625000001</v>
      </c>
      <c r="D113" s="1">
        <f t="shared" si="10"/>
        <v>-0.11435287499999891</v>
      </c>
      <c r="F113">
        <f t="shared" si="11"/>
        <v>1.299999999999983</v>
      </c>
      <c r="H113" s="1">
        <f t="shared" si="12"/>
        <v>2.799999999999983</v>
      </c>
      <c r="I113">
        <f t="shared" si="17"/>
        <v>0.7913634421433531</v>
      </c>
      <c r="J113">
        <f t="shared" si="13"/>
        <v>1.0780487804878045</v>
      </c>
      <c r="K113" s="2">
        <f t="shared" si="14"/>
        <v>156.23658536585364</v>
      </c>
    </row>
    <row r="114" spans="1:11" ht="12.75">
      <c r="A114" s="2">
        <v>167</v>
      </c>
      <c r="B114" s="1">
        <f t="shared" si="9"/>
        <v>0.09999999999999432</v>
      </c>
      <c r="C114" s="1">
        <f t="shared" si="8"/>
        <v>7.3208625000000005</v>
      </c>
      <c r="D114" s="1">
        <f t="shared" si="10"/>
        <v>0.008764874999999783</v>
      </c>
      <c r="F114">
        <f t="shared" si="11"/>
        <v>0.09999999999999432</v>
      </c>
      <c r="H114" s="1">
        <f t="shared" si="12"/>
        <v>2.799999999999983</v>
      </c>
      <c r="I114">
        <f t="shared" si="17"/>
        <v>0.7956053072208918</v>
      </c>
      <c r="J114">
        <f t="shared" si="13"/>
        <v>1.0585365853658537</v>
      </c>
      <c r="K114" s="2">
        <f t="shared" si="14"/>
        <v>155.4658536585366</v>
      </c>
    </row>
    <row r="115" spans="1:11" ht="12.75">
      <c r="A115" s="2">
        <v>166.9</v>
      </c>
      <c r="B115" s="1">
        <f t="shared" si="9"/>
        <v>-0.09999999999999432</v>
      </c>
      <c r="C115" s="1">
        <f t="shared" si="8"/>
        <v>7.312097625000001</v>
      </c>
      <c r="D115" s="1">
        <f t="shared" si="10"/>
        <v>-0.008764874999999783</v>
      </c>
      <c r="F115">
        <f t="shared" si="11"/>
        <v>0.09999999999999432</v>
      </c>
      <c r="H115" s="1">
        <f t="shared" si="12"/>
        <v>2.799999999999983</v>
      </c>
      <c r="I115">
        <f t="shared" si="17"/>
        <v>0.7886697661252147</v>
      </c>
      <c r="J115">
        <f t="shared" si="13"/>
        <v>1.1000000000000005</v>
      </c>
      <c r="K115" s="2">
        <f t="shared" si="14"/>
        <v>154.64878048780488</v>
      </c>
    </row>
    <row r="116" spans="1:11" ht="12.75">
      <c r="A116" s="2">
        <v>165</v>
      </c>
      <c r="B116" s="1">
        <f t="shared" si="9"/>
        <v>-1.9000000000000057</v>
      </c>
      <c r="C116" s="1">
        <f t="shared" si="8"/>
        <v>7.1465625</v>
      </c>
      <c r="D116" s="1">
        <f t="shared" si="10"/>
        <v>-0.16553512500000078</v>
      </c>
      <c r="F116">
        <f t="shared" si="11"/>
        <v>1.9000000000000057</v>
      </c>
      <c r="H116" s="1">
        <f t="shared" si="12"/>
        <v>2.799999999999983</v>
      </c>
      <c r="I116">
        <f t="shared" si="17"/>
        <v>0.787121957265681</v>
      </c>
      <c r="J116">
        <f t="shared" si="13"/>
        <v>1.1487804878048786</v>
      </c>
      <c r="K116" s="2">
        <f t="shared" si="14"/>
        <v>153.7829268292683</v>
      </c>
    </row>
    <row r="117" spans="1:11" ht="12.75">
      <c r="A117" s="2">
        <v>164</v>
      </c>
      <c r="B117" s="1">
        <f t="shared" si="9"/>
        <v>-1</v>
      </c>
      <c r="C117" s="1">
        <f t="shared" si="8"/>
        <v>7.060200000000001</v>
      </c>
      <c r="D117" s="1">
        <f t="shared" si="10"/>
        <v>-0.08636249999999901</v>
      </c>
      <c r="F117">
        <f t="shared" si="11"/>
        <v>1</v>
      </c>
      <c r="H117" s="1">
        <f t="shared" si="12"/>
        <v>2.799999999999983</v>
      </c>
      <c r="I117">
        <f t="shared" si="17"/>
        <v>0.7783346825426583</v>
      </c>
      <c r="J117">
        <f t="shared" si="13"/>
        <v>1.1341463414634154</v>
      </c>
      <c r="K117" s="2">
        <f t="shared" si="14"/>
        <v>152.93170731707318</v>
      </c>
    </row>
    <row r="118" spans="1:11" ht="12.75">
      <c r="A118" s="2">
        <v>164.6</v>
      </c>
      <c r="B118" s="1">
        <f t="shared" si="9"/>
        <v>0.5999999999999943</v>
      </c>
      <c r="C118" s="1">
        <f t="shared" si="8"/>
        <v>7.1119544999999995</v>
      </c>
      <c r="D118" s="1">
        <f t="shared" si="10"/>
        <v>0.05175449999999859</v>
      </c>
      <c r="E118">
        <v>85</v>
      </c>
      <c r="F118">
        <f t="shared" si="11"/>
        <v>0.5999999999999943</v>
      </c>
      <c r="H118" s="1">
        <f t="shared" si="12"/>
        <v>2.799999999999983</v>
      </c>
      <c r="I118">
        <f t="shared" si="17"/>
        <v>0.7784521853511931</v>
      </c>
      <c r="J118">
        <f t="shared" si="13"/>
        <v>1.1414634146341467</v>
      </c>
      <c r="K118" s="2">
        <f t="shared" si="14"/>
        <v>152.07317073170736</v>
      </c>
    </row>
    <row r="119" spans="1:11" ht="12.75">
      <c r="A119" s="2">
        <v>165.8</v>
      </c>
      <c r="B119" s="1">
        <f t="shared" si="9"/>
        <v>1.200000000000017</v>
      </c>
      <c r="C119" s="1">
        <f t="shared" si="8"/>
        <v>7.2160305000000005</v>
      </c>
      <c r="D119" s="1">
        <f t="shared" si="10"/>
        <v>0.10407600000000095</v>
      </c>
      <c r="F119">
        <f t="shared" si="11"/>
        <v>1.200000000000017</v>
      </c>
      <c r="H119" s="1">
        <f t="shared" si="12"/>
        <v>2.799999999999983</v>
      </c>
      <c r="I119">
        <f t="shared" si="17"/>
        <v>0.7782798418275536</v>
      </c>
      <c r="J119">
        <f t="shared" si="13"/>
        <v>1.16829268292683</v>
      </c>
      <c r="K119" s="2">
        <f t="shared" si="14"/>
        <v>151.15853658536588</v>
      </c>
    </row>
    <row r="120" spans="1:11" ht="12.75">
      <c r="A120" s="2">
        <v>164.8</v>
      </c>
      <c r="B120" s="1">
        <f t="shared" si="9"/>
        <v>-1</v>
      </c>
      <c r="C120" s="1">
        <f t="shared" si="8"/>
        <v>7.129248000000001</v>
      </c>
      <c r="D120" s="1">
        <f t="shared" si="10"/>
        <v>-0.0867824999999991</v>
      </c>
      <c r="F120">
        <f t="shared" si="11"/>
        <v>1</v>
      </c>
      <c r="H120" s="1">
        <f t="shared" si="12"/>
        <v>2.799999999999983</v>
      </c>
      <c r="I120">
        <f t="shared" si="17"/>
        <v>0.7799937460662355</v>
      </c>
      <c r="J120">
        <f t="shared" si="13"/>
        <v>1.1756097560975614</v>
      </c>
      <c r="K120" s="2">
        <f t="shared" si="14"/>
        <v>150.17804878048784</v>
      </c>
    </row>
    <row r="121" spans="1:11" ht="12.75">
      <c r="A121" s="2">
        <v>163.3</v>
      </c>
      <c r="B121" s="1">
        <f t="shared" si="9"/>
        <v>-1.5</v>
      </c>
      <c r="C121" s="1">
        <f t="shared" si="8"/>
        <v>7.000058625000001</v>
      </c>
      <c r="D121" s="1">
        <f t="shared" si="10"/>
        <v>-0.12918937500000016</v>
      </c>
      <c r="F121">
        <f t="shared" si="11"/>
        <v>1.5</v>
      </c>
      <c r="H121" s="1">
        <f t="shared" si="12"/>
        <v>2.799999999999983</v>
      </c>
      <c r="I121">
        <f t="shared" si="17"/>
        <v>0.7795871327574461</v>
      </c>
      <c r="J121">
        <f t="shared" si="13"/>
        <v>1.1780487804878053</v>
      </c>
      <c r="K121" s="2">
        <f t="shared" si="14"/>
        <v>149.19512195121953</v>
      </c>
    </row>
    <row r="122" spans="1:11" ht="12.75">
      <c r="A122" s="2">
        <v>163.5</v>
      </c>
      <c r="B122" s="1">
        <f t="shared" si="9"/>
        <v>0.19999999999998863</v>
      </c>
      <c r="C122" s="1">
        <f t="shared" si="8"/>
        <v>7.017215625</v>
      </c>
      <c r="D122" s="1">
        <f t="shared" si="10"/>
        <v>0.0171569999999992</v>
      </c>
      <c r="F122">
        <f t="shared" si="11"/>
        <v>0.19999999999998863</v>
      </c>
      <c r="H122" s="1">
        <f t="shared" si="12"/>
        <v>2.799999999999983</v>
      </c>
      <c r="I122">
        <f t="shared" si="17"/>
        <v>0.7778958485681181</v>
      </c>
      <c r="J122">
        <f t="shared" si="13"/>
        <v>1.1707317073170735</v>
      </c>
      <c r="K122" s="2">
        <f t="shared" si="14"/>
        <v>148.21951219512198</v>
      </c>
    </row>
    <row r="123" spans="1:11" ht="12.75">
      <c r="A123" s="2">
        <v>162.9</v>
      </c>
      <c r="B123" s="1">
        <f t="shared" si="9"/>
        <v>-0.5999999999999943</v>
      </c>
      <c r="C123" s="1">
        <f t="shared" si="8"/>
        <v>6.965807625000001</v>
      </c>
      <c r="D123" s="1">
        <f t="shared" si="10"/>
        <v>-0.051407999999999454</v>
      </c>
      <c r="F123">
        <f t="shared" si="11"/>
        <v>0.5999999999999943</v>
      </c>
      <c r="H123" s="1">
        <f t="shared" si="12"/>
        <v>2.799999999999983</v>
      </c>
      <c r="I123">
        <f t="shared" si="17"/>
        <v>0.7851052438383267</v>
      </c>
      <c r="J123">
        <f t="shared" si="13"/>
        <v>1.2243902439024394</v>
      </c>
      <c r="K123" s="2">
        <f t="shared" si="14"/>
        <v>147.18048780487806</v>
      </c>
    </row>
    <row r="124" spans="1:11" ht="12.75">
      <c r="A124" s="2">
        <v>162.5</v>
      </c>
      <c r="B124" s="1">
        <f t="shared" si="9"/>
        <v>-0.4000000000000057</v>
      </c>
      <c r="C124" s="1">
        <f t="shared" si="8"/>
        <v>6.931640625</v>
      </c>
      <c r="D124" s="1">
        <f t="shared" si="10"/>
        <v>-0.03416700000000095</v>
      </c>
      <c r="E124">
        <v>80</v>
      </c>
      <c r="F124">
        <f t="shared" si="11"/>
        <v>0.4000000000000057</v>
      </c>
      <c r="H124" s="1">
        <f t="shared" si="12"/>
        <v>2.799999999999983</v>
      </c>
      <c r="I124">
        <f t="shared" si="17"/>
        <v>0.7924337319373739</v>
      </c>
      <c r="J124">
        <f t="shared" si="13"/>
        <v>1.2170731707317082</v>
      </c>
      <c r="K124" s="2">
        <f t="shared" si="14"/>
        <v>146.1487804878049</v>
      </c>
    </row>
    <row r="125" spans="1:11" ht="12.75">
      <c r="A125" s="2">
        <v>161.7</v>
      </c>
      <c r="B125" s="1">
        <f t="shared" si="9"/>
        <v>-0.8000000000000114</v>
      </c>
      <c r="C125" s="1">
        <f t="shared" si="8"/>
        <v>6.863558624999999</v>
      </c>
      <c r="D125" s="1">
        <f t="shared" si="10"/>
        <v>-0.06808200000000131</v>
      </c>
      <c r="F125">
        <f t="shared" si="11"/>
        <v>0.8000000000000114</v>
      </c>
      <c r="H125" s="1">
        <f t="shared" si="12"/>
        <v>4.3999999999999915</v>
      </c>
      <c r="I125">
        <f t="shared" si="17"/>
        <v>0.9245433942248874</v>
      </c>
      <c r="J125">
        <f t="shared" si="13"/>
        <v>1.314634146341464</v>
      </c>
      <c r="K125" s="2">
        <f t="shared" si="14"/>
        <v>145.019512195122</v>
      </c>
    </row>
    <row r="126" spans="1:11" ht="12.75">
      <c r="A126" s="2">
        <v>161</v>
      </c>
      <c r="B126" s="1">
        <f t="shared" si="9"/>
        <v>-0.6999999999999886</v>
      </c>
      <c r="C126" s="1">
        <f t="shared" si="8"/>
        <v>6.804262500000001</v>
      </c>
      <c r="D126" s="1">
        <f t="shared" si="10"/>
        <v>-0.0592961249999977</v>
      </c>
      <c r="F126">
        <f t="shared" si="11"/>
        <v>0.6999999999999886</v>
      </c>
      <c r="H126" s="1">
        <f t="shared" si="12"/>
        <v>4.3999999999999915</v>
      </c>
      <c r="I126">
        <f t="shared" si="17"/>
        <v>0.9222850731186961</v>
      </c>
      <c r="J126">
        <f t="shared" si="13"/>
        <v>1.3195121951219515</v>
      </c>
      <c r="K126" s="2">
        <f t="shared" si="14"/>
        <v>143.93414634146345</v>
      </c>
    </row>
    <row r="127" spans="1:11" ht="12.75">
      <c r="A127" s="2">
        <v>163.2</v>
      </c>
      <c r="B127" s="1">
        <f t="shared" si="9"/>
        <v>2.1999999999999886</v>
      </c>
      <c r="C127" s="1">
        <f t="shared" si="8"/>
        <v>6.9914879999999995</v>
      </c>
      <c r="D127" s="1">
        <f t="shared" si="10"/>
        <v>0.1872254999999985</v>
      </c>
      <c r="F127">
        <f t="shared" si="11"/>
        <v>2.1999999999999886</v>
      </c>
      <c r="H127" s="1">
        <f t="shared" si="12"/>
        <v>4.3999999999999915</v>
      </c>
      <c r="I127">
        <f>STDEV(F127:F167)</f>
        <v>0.9310759577093524</v>
      </c>
      <c r="J127">
        <f t="shared" si="13"/>
        <v>1.309756097560976</v>
      </c>
      <c r="K127" s="2">
        <f t="shared" si="14"/>
        <v>142.85853658536587</v>
      </c>
    </row>
    <row r="128" spans="1:11" ht="12.75">
      <c r="A128" s="2">
        <v>160.6</v>
      </c>
      <c r="B128" s="1">
        <f t="shared" si="9"/>
        <v>-2.5999999999999943</v>
      </c>
      <c r="C128" s="1">
        <f t="shared" si="8"/>
        <v>6.7704945</v>
      </c>
      <c r="D128" s="1">
        <f t="shared" si="10"/>
        <v>-0.22099349999999962</v>
      </c>
      <c r="F128">
        <f t="shared" si="11"/>
        <v>2.5999999999999943</v>
      </c>
      <c r="H128" s="1">
        <f t="shared" si="12"/>
        <v>4.3999999999999915</v>
      </c>
      <c r="I128">
        <f aca="true" t="shared" si="18" ref="I128:I141">STDEV(F128:F168)</f>
        <v>0.9393887478100817</v>
      </c>
      <c r="J128">
        <f t="shared" si="13"/>
        <v>1.317073170731708</v>
      </c>
      <c r="K128" s="2">
        <f t="shared" si="14"/>
        <v>141.66829268292688</v>
      </c>
    </row>
    <row r="129" spans="1:11" ht="12.75">
      <c r="A129" s="2">
        <v>158.6</v>
      </c>
      <c r="B129" s="1">
        <f t="shared" si="9"/>
        <v>-2</v>
      </c>
      <c r="C129" s="1">
        <f t="shared" si="8"/>
        <v>6.6029145</v>
      </c>
      <c r="D129" s="1">
        <f t="shared" si="10"/>
        <v>-0.16758000000000006</v>
      </c>
      <c r="E129">
        <v>75</v>
      </c>
      <c r="F129">
        <f t="shared" si="11"/>
        <v>2</v>
      </c>
      <c r="H129" s="1">
        <f t="shared" si="12"/>
        <v>4.3999999999999915</v>
      </c>
      <c r="I129">
        <f t="shared" si="18"/>
        <v>0.9212067906933332</v>
      </c>
      <c r="J129">
        <f t="shared" si="13"/>
        <v>1.270731707317074</v>
      </c>
      <c r="K129" s="2">
        <f t="shared" si="14"/>
        <v>140.52439024390247</v>
      </c>
    </row>
    <row r="130" spans="1:11" ht="12.75">
      <c r="A130" s="2">
        <v>159.3</v>
      </c>
      <c r="B130" s="1">
        <f t="shared" si="9"/>
        <v>0.700000000000017</v>
      </c>
      <c r="C130" s="1">
        <f t="shared" si="8"/>
        <v>6.661328625000002</v>
      </c>
      <c r="D130" s="1">
        <f t="shared" si="10"/>
        <v>0.058414125000002315</v>
      </c>
      <c r="F130">
        <f t="shared" si="11"/>
        <v>0.700000000000017</v>
      </c>
      <c r="H130" s="1">
        <f t="shared" si="12"/>
        <v>4.3999999999999915</v>
      </c>
      <c r="I130">
        <f t="shared" si="18"/>
        <v>0.9177716916797873</v>
      </c>
      <c r="J130">
        <f t="shared" si="13"/>
        <v>1.2658536585365863</v>
      </c>
      <c r="K130" s="2">
        <f t="shared" si="14"/>
        <v>139.38536585365856</v>
      </c>
    </row>
    <row r="131" spans="1:11" ht="12.75">
      <c r="A131" s="2">
        <v>159.1</v>
      </c>
      <c r="B131" s="1">
        <f t="shared" si="9"/>
        <v>-0.20000000000001705</v>
      </c>
      <c r="C131" s="1">
        <f aca="true" t="shared" si="19" ref="C131:C181">A131*A131*$G$2/2000</f>
        <v>6.644612625</v>
      </c>
      <c r="D131" s="1">
        <f t="shared" si="10"/>
        <v>-0.016716000000002396</v>
      </c>
      <c r="F131">
        <f t="shared" si="11"/>
        <v>0.20000000000001705</v>
      </c>
      <c r="H131" s="1">
        <f t="shared" si="12"/>
        <v>4.3999999999999915</v>
      </c>
      <c r="I131">
        <f t="shared" si="18"/>
        <v>0.9177716916797877</v>
      </c>
      <c r="J131">
        <f t="shared" si="13"/>
        <v>1.2658536585365858</v>
      </c>
      <c r="K131" s="2">
        <f t="shared" si="14"/>
        <v>138.21219512195123</v>
      </c>
    </row>
    <row r="132" spans="1:11" ht="12.75">
      <c r="A132" s="2">
        <v>158.9</v>
      </c>
      <c r="B132" s="1">
        <f aca="true" t="shared" si="20" ref="B132:B181">((A132-A131)*$H$2)+$J$2</f>
        <v>-0.19999999999998863</v>
      </c>
      <c r="C132" s="1">
        <f t="shared" si="19"/>
        <v>6.627917625000001</v>
      </c>
      <c r="D132" s="1">
        <f aca="true" t="shared" si="21" ref="D132:D181">((C132-C131)*$I$2)+$K$2</f>
        <v>-0.016694999999998572</v>
      </c>
      <c r="F132">
        <f aca="true" t="shared" si="22" ref="F132:F181">ABS(B132)</f>
        <v>0.19999999999998863</v>
      </c>
      <c r="H132" s="1">
        <f aca="true" t="shared" si="23" ref="H132:H141">MAX(F132:F172)</f>
        <v>4.3999999999999915</v>
      </c>
      <c r="I132">
        <f t="shared" si="18"/>
        <v>0.9085166146110868</v>
      </c>
      <c r="J132">
        <f aca="true" t="shared" si="24" ref="J132:J141">AVERAGE(F132:F172)</f>
        <v>1.3097560975609757</v>
      </c>
      <c r="K132" s="2">
        <f aca="true" t="shared" si="25" ref="K132:K141">AVERAGE(A132:A172)</f>
        <v>136.9951219512195</v>
      </c>
    </row>
    <row r="133" spans="1:11" ht="12.75">
      <c r="A133" s="2">
        <v>157.5</v>
      </c>
      <c r="B133" s="1">
        <f t="shared" si="20"/>
        <v>-1.4000000000000057</v>
      </c>
      <c r="C133" s="1">
        <f t="shared" si="19"/>
        <v>6.511640625</v>
      </c>
      <c r="D133" s="1">
        <f t="shared" si="21"/>
        <v>-0.11627700000000107</v>
      </c>
      <c r="F133">
        <f t="shared" si="22"/>
        <v>1.4000000000000057</v>
      </c>
      <c r="H133" s="1">
        <f t="shared" si="23"/>
        <v>4.3999999999999915</v>
      </c>
      <c r="I133">
        <f t="shared" si="18"/>
        <v>0.9005283002283682</v>
      </c>
      <c r="J133">
        <f t="shared" si="24"/>
        <v>1.3170731707317076</v>
      </c>
      <c r="K133" s="2">
        <f t="shared" si="25"/>
        <v>135.79512195121947</v>
      </c>
    </row>
    <row r="134" spans="1:11" ht="12.75">
      <c r="A134" s="2">
        <v>158</v>
      </c>
      <c r="B134" s="1">
        <f t="shared" si="20"/>
        <v>0.5</v>
      </c>
      <c r="C134" s="1">
        <f t="shared" si="19"/>
        <v>6.55305</v>
      </c>
      <c r="D134" s="1">
        <f t="shared" si="21"/>
        <v>0.04140937499999975</v>
      </c>
      <c r="E134">
        <v>70</v>
      </c>
      <c r="F134">
        <f t="shared" si="22"/>
        <v>0.5</v>
      </c>
      <c r="H134" s="1">
        <f t="shared" si="23"/>
        <v>4.3999999999999915</v>
      </c>
      <c r="I134">
        <f t="shared" si="18"/>
        <v>0.9008938650571221</v>
      </c>
      <c r="J134">
        <f t="shared" si="24"/>
        <v>1.3195121951219515</v>
      </c>
      <c r="K134" s="2">
        <f t="shared" si="25"/>
        <v>134.59268292682924</v>
      </c>
    </row>
    <row r="135" spans="1:11" ht="12.75">
      <c r="A135" s="2">
        <v>157.8</v>
      </c>
      <c r="B135" s="1">
        <f t="shared" si="20"/>
        <v>-0.19999999999998863</v>
      </c>
      <c r="C135" s="1">
        <f t="shared" si="19"/>
        <v>6.536470500000001</v>
      </c>
      <c r="D135" s="1">
        <f t="shared" si="21"/>
        <v>-0.01657949999999886</v>
      </c>
      <c r="F135">
        <f t="shared" si="22"/>
        <v>0.19999999999998863</v>
      </c>
      <c r="H135" s="1">
        <f t="shared" si="23"/>
        <v>4.700000000000003</v>
      </c>
      <c r="I135">
        <f t="shared" si="18"/>
        <v>1.0342901418658959</v>
      </c>
      <c r="J135">
        <f t="shared" si="24"/>
        <v>1.4219512195121955</v>
      </c>
      <c r="K135" s="2">
        <f t="shared" si="25"/>
        <v>133.2634146341463</v>
      </c>
    </row>
    <row r="136" spans="1:11" ht="12.75">
      <c r="A136" s="2">
        <v>156.9</v>
      </c>
      <c r="B136" s="1">
        <f t="shared" si="20"/>
        <v>-0.9000000000000057</v>
      </c>
      <c r="C136" s="1">
        <f t="shared" si="19"/>
        <v>6.462122625000001</v>
      </c>
      <c r="D136" s="1">
        <f t="shared" si="21"/>
        <v>-0.07434787499999995</v>
      </c>
      <c r="F136">
        <f t="shared" si="22"/>
        <v>0.9000000000000057</v>
      </c>
      <c r="H136" s="1">
        <f t="shared" si="23"/>
        <v>4.700000000000003</v>
      </c>
      <c r="I136">
        <f t="shared" si="18"/>
        <v>1.0156518992685455</v>
      </c>
      <c r="J136">
        <f t="shared" si="24"/>
        <v>1.4536585365853665</v>
      </c>
      <c r="K136" s="2">
        <f t="shared" si="25"/>
        <v>131.97560975609753</v>
      </c>
    </row>
    <row r="137" spans="1:11" ht="12.75">
      <c r="A137" s="2">
        <v>155</v>
      </c>
      <c r="B137" s="1">
        <f t="shared" si="20"/>
        <v>-1.9000000000000057</v>
      </c>
      <c r="C137" s="1">
        <f t="shared" si="19"/>
        <v>6.3065625</v>
      </c>
      <c r="D137" s="1">
        <f t="shared" si="21"/>
        <v>-0.15556012500000094</v>
      </c>
      <c r="F137">
        <f t="shared" si="22"/>
        <v>1.9000000000000057</v>
      </c>
      <c r="H137" s="1">
        <f t="shared" si="23"/>
        <v>4.700000000000003</v>
      </c>
      <c r="I137">
        <f t="shared" si="18"/>
        <v>1.0299242216974138</v>
      </c>
      <c r="J137">
        <f t="shared" si="24"/>
        <v>1.4975609756097565</v>
      </c>
      <c r="K137" s="2">
        <f t="shared" si="25"/>
        <v>130.64390243902434</v>
      </c>
    </row>
    <row r="138" spans="1:11" ht="12.75">
      <c r="A138" s="2">
        <v>155.4</v>
      </c>
      <c r="B138" s="1">
        <f t="shared" si="20"/>
        <v>0.4000000000000057</v>
      </c>
      <c r="C138" s="1">
        <f t="shared" si="19"/>
        <v>6.339154500000001</v>
      </c>
      <c r="D138" s="1">
        <f t="shared" si="21"/>
        <v>0.032592000000001065</v>
      </c>
      <c r="F138">
        <f t="shared" si="22"/>
        <v>0.4000000000000057</v>
      </c>
      <c r="H138" s="1">
        <f t="shared" si="23"/>
        <v>4.700000000000003</v>
      </c>
      <c r="I138">
        <f t="shared" si="18"/>
        <v>1.0288876304522083</v>
      </c>
      <c r="J138">
        <f t="shared" si="24"/>
        <v>1.4804878048780492</v>
      </c>
      <c r="K138" s="2">
        <f t="shared" si="25"/>
        <v>129.3292682926829</v>
      </c>
    </row>
    <row r="139" spans="1:11" ht="12.75">
      <c r="A139" s="2">
        <v>155.2</v>
      </c>
      <c r="B139" s="1">
        <f t="shared" si="20"/>
        <v>-0.20000000000001705</v>
      </c>
      <c r="C139" s="1">
        <f t="shared" si="19"/>
        <v>6.322848</v>
      </c>
      <c r="D139" s="1">
        <f t="shared" si="21"/>
        <v>-0.016306500000001556</v>
      </c>
      <c r="E139">
        <v>65</v>
      </c>
      <c r="F139">
        <f t="shared" si="22"/>
        <v>0.20000000000001705</v>
      </c>
      <c r="H139" s="1">
        <f t="shared" si="23"/>
        <v>4.700000000000003</v>
      </c>
      <c r="I139">
        <f t="shared" si="18"/>
        <v>1.041211770592088</v>
      </c>
      <c r="J139">
        <f t="shared" si="24"/>
        <v>1.4707317073170734</v>
      </c>
      <c r="K139" s="2">
        <f t="shared" si="25"/>
        <v>128.00487804878048</v>
      </c>
    </row>
    <row r="140" spans="1:11" ht="12.75">
      <c r="A140" s="2">
        <v>153.3</v>
      </c>
      <c r="B140" s="1">
        <f t="shared" si="20"/>
        <v>-1.8999999999999773</v>
      </c>
      <c r="C140" s="1">
        <f t="shared" si="19"/>
        <v>6.168983625000001</v>
      </c>
      <c r="D140" s="1">
        <f t="shared" si="21"/>
        <v>-0.1538643749999986</v>
      </c>
      <c r="F140">
        <f t="shared" si="22"/>
        <v>1.8999999999999773</v>
      </c>
      <c r="H140" s="1">
        <f t="shared" si="23"/>
        <v>4.700000000000003</v>
      </c>
      <c r="I140">
        <f t="shared" si="18"/>
        <v>1.024099842693513</v>
      </c>
      <c r="J140">
        <f t="shared" si="24"/>
        <v>1.5146341463414632</v>
      </c>
      <c r="K140" s="2">
        <f t="shared" si="25"/>
        <v>126.63658536585366</v>
      </c>
    </row>
    <row r="141" spans="1:11" ht="12.75">
      <c r="A141" s="2">
        <v>152.7</v>
      </c>
      <c r="B141" s="1">
        <f t="shared" si="20"/>
        <v>-0.6000000000000227</v>
      </c>
      <c r="C141" s="1">
        <f t="shared" si="19"/>
        <v>6.120788624999999</v>
      </c>
      <c r="D141" s="1">
        <f t="shared" si="21"/>
        <v>-0.04819500000000154</v>
      </c>
      <c r="F141">
        <f t="shared" si="22"/>
        <v>0.6000000000000227</v>
      </c>
      <c r="H141" s="1">
        <f t="shared" si="23"/>
        <v>4.700000000000003</v>
      </c>
      <c r="I141">
        <f t="shared" si="18"/>
        <v>1.0265975058533852</v>
      </c>
      <c r="J141">
        <f t="shared" si="24"/>
        <v>1.4902439024390246</v>
      </c>
      <c r="K141" s="2">
        <f t="shared" si="25"/>
        <v>125.29268292682929</v>
      </c>
    </row>
    <row r="142" spans="1:8" ht="12.75">
      <c r="A142" s="2">
        <v>152.4</v>
      </c>
      <c r="B142" s="1">
        <f t="shared" si="20"/>
        <v>-0.29999999999998295</v>
      </c>
      <c r="C142" s="1">
        <f t="shared" si="19"/>
        <v>6.096762000000001</v>
      </c>
      <c r="D142" s="1">
        <f t="shared" si="21"/>
        <v>-0.024026624999998525</v>
      </c>
      <c r="F142">
        <f t="shared" si="22"/>
        <v>0.29999999999998295</v>
      </c>
      <c r="H142" s="1"/>
    </row>
    <row r="143" spans="1:8" ht="12.75">
      <c r="A143" s="2">
        <v>150.7</v>
      </c>
      <c r="B143" s="1">
        <f t="shared" si="20"/>
        <v>-1.700000000000017</v>
      </c>
      <c r="C143" s="1">
        <f t="shared" si="19"/>
        <v>5.961503625</v>
      </c>
      <c r="D143" s="1">
        <f t="shared" si="21"/>
        <v>-0.13525837500000115</v>
      </c>
      <c r="F143">
        <f t="shared" si="22"/>
        <v>1.700000000000017</v>
      </c>
      <c r="H143" s="1"/>
    </row>
    <row r="144" spans="1:8" ht="12.75">
      <c r="A144" s="2">
        <v>150.3</v>
      </c>
      <c r="B144" s="1">
        <f t="shared" si="20"/>
        <v>-0.39999999999997726</v>
      </c>
      <c r="C144" s="1">
        <f t="shared" si="19"/>
        <v>5.929898625000002</v>
      </c>
      <c r="D144" s="1">
        <f t="shared" si="21"/>
        <v>-0.03160499999999811</v>
      </c>
      <c r="E144">
        <v>60</v>
      </c>
      <c r="F144">
        <f t="shared" si="22"/>
        <v>0.39999999999997726</v>
      </c>
      <c r="H144" s="1"/>
    </row>
    <row r="145" spans="1:8" ht="12.75">
      <c r="A145" s="2">
        <v>149.6</v>
      </c>
      <c r="B145" s="1">
        <f t="shared" si="20"/>
        <v>-0.700000000000017</v>
      </c>
      <c r="C145" s="1">
        <f t="shared" si="19"/>
        <v>5.874792</v>
      </c>
      <c r="D145" s="1">
        <f t="shared" si="21"/>
        <v>-0.05510662500000141</v>
      </c>
      <c r="F145">
        <f t="shared" si="22"/>
        <v>0.700000000000017</v>
      </c>
      <c r="H145" s="1"/>
    </row>
    <row r="146" spans="1:8" ht="12.75">
      <c r="A146" s="2">
        <v>149.3</v>
      </c>
      <c r="B146" s="1">
        <f t="shared" si="20"/>
        <v>-0.29999999999998295</v>
      </c>
      <c r="C146" s="1">
        <f t="shared" si="19"/>
        <v>5.851253625</v>
      </c>
      <c r="D146" s="1">
        <f t="shared" si="21"/>
        <v>-0.023538375000000222</v>
      </c>
      <c r="F146">
        <f t="shared" si="22"/>
        <v>0.29999999999998295</v>
      </c>
      <c r="H146" s="1"/>
    </row>
    <row r="147" spans="1:8" ht="12.75">
      <c r="A147" s="2">
        <v>146.8</v>
      </c>
      <c r="B147" s="1">
        <f t="shared" si="20"/>
        <v>-2.5</v>
      </c>
      <c r="C147" s="1">
        <f t="shared" si="19"/>
        <v>5.656938000000001</v>
      </c>
      <c r="D147" s="1">
        <f t="shared" si="21"/>
        <v>-0.19431562499999888</v>
      </c>
      <c r="F147">
        <f t="shared" si="22"/>
        <v>2.5</v>
      </c>
      <c r="H147" s="1"/>
    </row>
    <row r="148" spans="1:8" ht="12.75">
      <c r="A148" s="2">
        <v>145.8</v>
      </c>
      <c r="B148" s="1">
        <f t="shared" si="20"/>
        <v>-1</v>
      </c>
      <c r="C148" s="1">
        <f t="shared" si="19"/>
        <v>5.580130500000001</v>
      </c>
      <c r="D148" s="1">
        <f t="shared" si="21"/>
        <v>-0.07680750000000014</v>
      </c>
      <c r="F148">
        <f t="shared" si="22"/>
        <v>1</v>
      </c>
      <c r="H148" s="1"/>
    </row>
    <row r="149" spans="1:8" ht="12.75">
      <c r="A149" s="2">
        <v>144.3</v>
      </c>
      <c r="B149" s="1">
        <f t="shared" si="20"/>
        <v>-1.5</v>
      </c>
      <c r="C149" s="1">
        <f t="shared" si="19"/>
        <v>5.465903625000001</v>
      </c>
      <c r="D149" s="1">
        <f t="shared" si="21"/>
        <v>-0.11422687499999995</v>
      </c>
      <c r="E149">
        <v>55</v>
      </c>
      <c r="F149">
        <f t="shared" si="22"/>
        <v>1.5</v>
      </c>
      <c r="H149" s="1"/>
    </row>
    <row r="150" spans="1:8" ht="12.75">
      <c r="A150" s="2">
        <v>141.7</v>
      </c>
      <c r="B150" s="1">
        <f t="shared" si="20"/>
        <v>-2.6000000000000227</v>
      </c>
      <c r="C150" s="1">
        <f t="shared" si="19"/>
        <v>5.270708624999999</v>
      </c>
      <c r="D150" s="1">
        <f t="shared" si="21"/>
        <v>-0.19519500000000178</v>
      </c>
      <c r="F150">
        <f t="shared" si="22"/>
        <v>2.6000000000000227</v>
      </c>
      <c r="H150" s="1"/>
    </row>
    <row r="151" spans="1:8" ht="12.75">
      <c r="A151" s="2">
        <v>140.2</v>
      </c>
      <c r="B151" s="1">
        <f t="shared" si="20"/>
        <v>-1.5</v>
      </c>
      <c r="C151" s="1">
        <f t="shared" si="19"/>
        <v>5.159710499999999</v>
      </c>
      <c r="D151" s="1">
        <f t="shared" si="21"/>
        <v>-0.11099812500000006</v>
      </c>
      <c r="F151">
        <f t="shared" si="22"/>
        <v>1.5</v>
      </c>
      <c r="H151" s="1"/>
    </row>
    <row r="152" spans="1:8" ht="12.75">
      <c r="A152" s="2">
        <v>137.4</v>
      </c>
      <c r="B152" s="1">
        <f t="shared" si="20"/>
        <v>-2.799999999999983</v>
      </c>
      <c r="C152" s="1">
        <f t="shared" si="19"/>
        <v>4.955674500000001</v>
      </c>
      <c r="D152" s="1">
        <f t="shared" si="21"/>
        <v>-0.20403599999999855</v>
      </c>
      <c r="F152">
        <f t="shared" si="22"/>
        <v>2.799999999999983</v>
      </c>
      <c r="H152" s="1"/>
    </row>
    <row r="153" spans="1:8" ht="12.75">
      <c r="A153" s="2">
        <v>135.8</v>
      </c>
      <c r="B153" s="1">
        <f t="shared" si="20"/>
        <v>-1.5999999999999943</v>
      </c>
      <c r="C153" s="1">
        <f t="shared" si="19"/>
        <v>4.840930500000002</v>
      </c>
      <c r="D153" s="1">
        <f t="shared" si="21"/>
        <v>-0.11474399999999907</v>
      </c>
      <c r="F153">
        <f t="shared" si="22"/>
        <v>1.5999999999999943</v>
      </c>
      <c r="H153" s="1"/>
    </row>
    <row r="154" spans="1:8" ht="12.75">
      <c r="A154" s="2">
        <v>135.3</v>
      </c>
      <c r="B154" s="1">
        <f t="shared" si="20"/>
        <v>-0.5</v>
      </c>
      <c r="C154" s="1">
        <f t="shared" si="19"/>
        <v>4.8053486250000015</v>
      </c>
      <c r="D154" s="1">
        <f t="shared" si="21"/>
        <v>-0.035581875000000096</v>
      </c>
      <c r="E154">
        <v>50</v>
      </c>
      <c r="F154">
        <f t="shared" si="22"/>
        <v>0.5</v>
      </c>
      <c r="H154" s="1"/>
    </row>
    <row r="155" spans="1:8" ht="12.75">
      <c r="A155" s="2">
        <v>133.5</v>
      </c>
      <c r="B155" s="1">
        <f t="shared" si="20"/>
        <v>-1.8000000000000114</v>
      </c>
      <c r="C155" s="1">
        <f t="shared" si="19"/>
        <v>4.678340625</v>
      </c>
      <c r="D155" s="1">
        <f t="shared" si="21"/>
        <v>-0.1270080000000018</v>
      </c>
      <c r="F155">
        <f t="shared" si="22"/>
        <v>1.8000000000000114</v>
      </c>
      <c r="H155" s="1"/>
    </row>
    <row r="156" spans="1:6" ht="12.75">
      <c r="A156" s="2">
        <v>131.4</v>
      </c>
      <c r="B156" s="1">
        <f t="shared" si="20"/>
        <v>-2.0999999999999943</v>
      </c>
      <c r="C156" s="1">
        <f t="shared" si="19"/>
        <v>4.532314500000001</v>
      </c>
      <c r="D156" s="1">
        <f t="shared" si="21"/>
        <v>-0.14602612499999879</v>
      </c>
      <c r="F156">
        <f t="shared" si="22"/>
        <v>2.0999999999999943</v>
      </c>
    </row>
    <row r="157" spans="1:6" ht="12.75">
      <c r="A157" s="2">
        <v>130.1</v>
      </c>
      <c r="B157" s="1">
        <f t="shared" si="20"/>
        <v>-1.3000000000000114</v>
      </c>
      <c r="C157" s="1">
        <f t="shared" si="19"/>
        <v>4.443077625</v>
      </c>
      <c r="D157" s="1">
        <f t="shared" si="21"/>
        <v>-0.08923687500000099</v>
      </c>
      <c r="F157">
        <f t="shared" si="22"/>
        <v>1.3000000000000114</v>
      </c>
    </row>
    <row r="158" spans="1:6" ht="12.75">
      <c r="A158" s="2">
        <v>128.8</v>
      </c>
      <c r="B158" s="1">
        <f t="shared" si="20"/>
        <v>-1.299999999999983</v>
      </c>
      <c r="C158" s="1">
        <f t="shared" si="19"/>
        <v>4.354728000000001</v>
      </c>
      <c r="D158" s="1">
        <f t="shared" si="21"/>
        <v>-0.08834962499999932</v>
      </c>
      <c r="F158">
        <f t="shared" si="22"/>
        <v>1.299999999999983</v>
      </c>
    </row>
    <row r="159" spans="1:6" ht="12.75">
      <c r="A159" s="2">
        <v>127.1</v>
      </c>
      <c r="B159" s="1">
        <f t="shared" si="20"/>
        <v>-1.700000000000017</v>
      </c>
      <c r="C159" s="1">
        <f t="shared" si="19"/>
        <v>4.240532625</v>
      </c>
      <c r="D159" s="1">
        <f t="shared" si="21"/>
        <v>-0.11419537500000043</v>
      </c>
      <c r="E159">
        <v>45</v>
      </c>
      <c r="F159">
        <f t="shared" si="22"/>
        <v>1.700000000000017</v>
      </c>
    </row>
    <row r="160" spans="1:6" ht="12.75">
      <c r="A160" s="2">
        <v>125.6</v>
      </c>
      <c r="B160" s="1">
        <f t="shared" si="20"/>
        <v>-1.5</v>
      </c>
      <c r="C160" s="1">
        <f t="shared" si="19"/>
        <v>4.141032</v>
      </c>
      <c r="D160" s="1">
        <f t="shared" si="21"/>
        <v>-0.09950062500000012</v>
      </c>
      <c r="F160">
        <f t="shared" si="22"/>
        <v>1.5</v>
      </c>
    </row>
    <row r="161" spans="1:6" ht="12.75">
      <c r="A161" s="2">
        <v>124.5</v>
      </c>
      <c r="B161" s="1">
        <f t="shared" si="20"/>
        <v>-1.0999999999999943</v>
      </c>
      <c r="C161" s="1">
        <f t="shared" si="19"/>
        <v>4.068815625</v>
      </c>
      <c r="D161" s="1">
        <f t="shared" si="21"/>
        <v>-0.072216375</v>
      </c>
      <c r="F161">
        <f t="shared" si="22"/>
        <v>1.0999999999999943</v>
      </c>
    </row>
    <row r="162" spans="1:6" ht="12.75">
      <c r="A162" s="2">
        <v>123.3</v>
      </c>
      <c r="B162" s="1">
        <f t="shared" si="20"/>
        <v>-1.2000000000000028</v>
      </c>
      <c r="C162" s="1">
        <f t="shared" si="19"/>
        <v>3.990758625</v>
      </c>
      <c r="D162" s="1">
        <f t="shared" si="21"/>
        <v>-0.07805700000000027</v>
      </c>
      <c r="F162">
        <f t="shared" si="22"/>
        <v>1.2000000000000028</v>
      </c>
    </row>
    <row r="163" spans="1:6" ht="12.75">
      <c r="A163" s="2">
        <v>120.9</v>
      </c>
      <c r="B163" s="1">
        <f t="shared" si="20"/>
        <v>-2.3999999999999915</v>
      </c>
      <c r="C163" s="1">
        <f t="shared" si="19"/>
        <v>3.8369126250000005</v>
      </c>
      <c r="D163" s="1">
        <f t="shared" si="21"/>
        <v>-0.15384599999999926</v>
      </c>
      <c r="F163">
        <f t="shared" si="22"/>
        <v>2.3999999999999915</v>
      </c>
    </row>
    <row r="164" spans="1:6" ht="12.75">
      <c r="A164" s="2">
        <v>120.6</v>
      </c>
      <c r="B164" s="1">
        <f t="shared" si="20"/>
        <v>-0.30000000000001137</v>
      </c>
      <c r="C164" s="1">
        <f t="shared" si="19"/>
        <v>3.8178945</v>
      </c>
      <c r="D164" s="1">
        <f t="shared" si="21"/>
        <v>-0.019018125000000552</v>
      </c>
      <c r="F164">
        <f t="shared" si="22"/>
        <v>0.30000000000001137</v>
      </c>
    </row>
    <row r="165" spans="1:6" ht="12.75">
      <c r="A165" s="2">
        <v>116.2</v>
      </c>
      <c r="B165" s="1">
        <f t="shared" si="20"/>
        <v>-4.3999999999999915</v>
      </c>
      <c r="C165" s="1">
        <f t="shared" si="19"/>
        <v>3.5443905000000004</v>
      </c>
      <c r="D165" s="1">
        <f t="shared" si="21"/>
        <v>-0.2735039999999995</v>
      </c>
      <c r="F165">
        <f t="shared" si="22"/>
        <v>4.3999999999999915</v>
      </c>
    </row>
    <row r="166" spans="1:6" ht="12.75">
      <c r="A166" s="2">
        <v>117.2</v>
      </c>
      <c r="B166" s="1">
        <f t="shared" si="20"/>
        <v>1</v>
      </c>
      <c r="C166" s="1">
        <f t="shared" si="19"/>
        <v>3.6056580000000005</v>
      </c>
      <c r="D166" s="1">
        <f t="shared" si="21"/>
        <v>0.06126750000000003</v>
      </c>
      <c r="E166">
        <v>40</v>
      </c>
      <c r="F166">
        <f t="shared" si="22"/>
        <v>1</v>
      </c>
    </row>
    <row r="167" spans="1:6" ht="12.75">
      <c r="A167" s="2">
        <v>116.9</v>
      </c>
      <c r="B167" s="1">
        <f t="shared" si="20"/>
        <v>-0.29999999999999716</v>
      </c>
      <c r="C167" s="1">
        <f t="shared" si="19"/>
        <v>3.5872226250000003</v>
      </c>
      <c r="D167" s="1">
        <f t="shared" si="21"/>
        <v>-0.018435375000000143</v>
      </c>
      <c r="F167">
        <f t="shared" si="22"/>
        <v>0.29999999999999716</v>
      </c>
    </row>
    <row r="168" spans="1:6" ht="12.75">
      <c r="A168" s="2">
        <v>114.4</v>
      </c>
      <c r="B168" s="1">
        <f t="shared" si="20"/>
        <v>-2.5</v>
      </c>
      <c r="C168" s="1">
        <f t="shared" si="19"/>
        <v>3.435432</v>
      </c>
      <c r="D168" s="1">
        <f t="shared" si="21"/>
        <v>-0.1517906250000003</v>
      </c>
      <c r="F168">
        <f t="shared" si="22"/>
        <v>2.5</v>
      </c>
    </row>
    <row r="169" spans="1:6" ht="12.75">
      <c r="A169" s="2">
        <v>113.7</v>
      </c>
      <c r="B169" s="1">
        <f t="shared" si="20"/>
        <v>-0.7000000000000028</v>
      </c>
      <c r="C169" s="1">
        <f t="shared" si="19"/>
        <v>3.393518625</v>
      </c>
      <c r="D169" s="1">
        <f t="shared" si="21"/>
        <v>-0.04191337500000003</v>
      </c>
      <c r="F169">
        <f t="shared" si="22"/>
        <v>0.7000000000000028</v>
      </c>
    </row>
    <row r="170" spans="1:6" ht="12.75">
      <c r="A170" s="2">
        <v>111.9</v>
      </c>
      <c r="B170" s="1">
        <f t="shared" si="20"/>
        <v>-1.7999999999999972</v>
      </c>
      <c r="C170" s="1">
        <f t="shared" si="19"/>
        <v>3.2869226250000003</v>
      </c>
      <c r="D170" s="1">
        <f t="shared" si="21"/>
        <v>-0.10659599999999969</v>
      </c>
      <c r="F170">
        <f t="shared" si="22"/>
        <v>1.7999999999999972</v>
      </c>
    </row>
    <row r="171" spans="1:6" ht="12.75">
      <c r="A171" s="2">
        <v>111.2</v>
      </c>
      <c r="B171" s="1">
        <f t="shared" si="20"/>
        <v>-0.7000000000000028</v>
      </c>
      <c r="C171" s="1">
        <f t="shared" si="19"/>
        <v>3.245928</v>
      </c>
      <c r="D171" s="1">
        <f t="shared" si="21"/>
        <v>-0.04099462500000017</v>
      </c>
      <c r="F171">
        <f t="shared" si="22"/>
        <v>0.7000000000000028</v>
      </c>
    </row>
    <row r="172" spans="1:6" ht="12.75">
      <c r="A172" s="2">
        <v>109.2</v>
      </c>
      <c r="B172" s="1">
        <f t="shared" si="20"/>
        <v>-2</v>
      </c>
      <c r="C172" s="1">
        <f t="shared" si="19"/>
        <v>3.130218</v>
      </c>
      <c r="D172" s="1">
        <f t="shared" si="21"/>
        <v>-0.11570999999999998</v>
      </c>
      <c r="F172">
        <f t="shared" si="22"/>
        <v>2</v>
      </c>
    </row>
    <row r="173" spans="1:6" ht="12.75">
      <c r="A173" s="2">
        <v>109.7</v>
      </c>
      <c r="B173" s="1">
        <f t="shared" si="20"/>
        <v>0.5</v>
      </c>
      <c r="C173" s="1">
        <f t="shared" si="19"/>
        <v>3.158948625</v>
      </c>
      <c r="D173" s="1">
        <f t="shared" si="21"/>
        <v>0.028730624999999677</v>
      </c>
      <c r="E173">
        <v>35</v>
      </c>
      <c r="F173">
        <f t="shared" si="22"/>
        <v>0.5</v>
      </c>
    </row>
    <row r="174" spans="1:6" ht="12.75">
      <c r="A174" s="2">
        <v>108.2</v>
      </c>
      <c r="B174" s="1">
        <f t="shared" si="20"/>
        <v>-1.5</v>
      </c>
      <c r="C174" s="1">
        <f t="shared" si="19"/>
        <v>3.0731505</v>
      </c>
      <c r="D174" s="1">
        <f t="shared" si="21"/>
        <v>-0.08579812499999973</v>
      </c>
      <c r="F174">
        <f t="shared" si="22"/>
        <v>1.5</v>
      </c>
    </row>
    <row r="175" spans="1:6" ht="12.75">
      <c r="A175" s="2">
        <v>103.5</v>
      </c>
      <c r="B175" s="1">
        <f t="shared" si="20"/>
        <v>-4.700000000000003</v>
      </c>
      <c r="C175" s="1">
        <f t="shared" si="19"/>
        <v>2.8119656250000005</v>
      </c>
      <c r="D175" s="1">
        <f t="shared" si="21"/>
        <v>-0.26118487499999965</v>
      </c>
      <c r="F175">
        <f t="shared" si="22"/>
        <v>4.700000000000003</v>
      </c>
    </row>
    <row r="176" spans="1:6" ht="12.75">
      <c r="A176" s="2">
        <v>105</v>
      </c>
      <c r="B176" s="1">
        <f t="shared" si="20"/>
        <v>1.5</v>
      </c>
      <c r="C176" s="1">
        <f t="shared" si="19"/>
        <v>2.8940625</v>
      </c>
      <c r="D176" s="1">
        <f t="shared" si="21"/>
        <v>0.08209687499999951</v>
      </c>
      <c r="F176">
        <f t="shared" si="22"/>
        <v>1.5</v>
      </c>
    </row>
    <row r="177" spans="1:6" ht="12.75">
      <c r="A177" s="2">
        <v>102.3</v>
      </c>
      <c r="B177" s="1">
        <f t="shared" si="20"/>
        <v>-2.700000000000003</v>
      </c>
      <c r="C177" s="1">
        <f t="shared" si="19"/>
        <v>2.747138625</v>
      </c>
      <c r="D177" s="1">
        <f t="shared" si="21"/>
        <v>-0.14692387500000015</v>
      </c>
      <c r="F177">
        <f t="shared" si="22"/>
        <v>2.700000000000003</v>
      </c>
    </row>
    <row r="178" spans="1:6" ht="12.75">
      <c r="A178" s="2">
        <v>101.1</v>
      </c>
      <c r="B178" s="1">
        <f t="shared" si="20"/>
        <v>-1.2000000000000028</v>
      </c>
      <c r="C178" s="1">
        <f t="shared" si="19"/>
        <v>2.6830676249999996</v>
      </c>
      <c r="D178" s="1">
        <f t="shared" si="21"/>
        <v>-0.06407100000000021</v>
      </c>
      <c r="F178">
        <f t="shared" si="22"/>
        <v>1.2000000000000028</v>
      </c>
    </row>
    <row r="179" spans="1:6" ht="12.75">
      <c r="A179" s="2">
        <v>101.1</v>
      </c>
      <c r="B179" s="1">
        <f t="shared" si="20"/>
        <v>0</v>
      </c>
      <c r="C179" s="1">
        <f t="shared" si="19"/>
        <v>2.6830676249999996</v>
      </c>
      <c r="D179" s="1">
        <f t="shared" si="21"/>
        <v>0</v>
      </c>
      <c r="F179">
        <f t="shared" si="22"/>
        <v>0</v>
      </c>
    </row>
    <row r="180" spans="1:6" ht="12.75">
      <c r="A180" s="2">
        <v>99.1</v>
      </c>
      <c r="B180" s="1">
        <f t="shared" si="20"/>
        <v>-2</v>
      </c>
      <c r="C180" s="1">
        <f t="shared" si="19"/>
        <v>2.577962625</v>
      </c>
      <c r="D180" s="1">
        <f t="shared" si="21"/>
        <v>-0.10510499999999956</v>
      </c>
      <c r="E180">
        <v>30</v>
      </c>
      <c r="F180">
        <f t="shared" si="22"/>
        <v>2</v>
      </c>
    </row>
    <row r="181" spans="1:6" ht="12.75">
      <c r="A181" s="2">
        <v>98.2</v>
      </c>
      <c r="B181" s="1">
        <f t="shared" si="20"/>
        <v>-0.8999999999999915</v>
      </c>
      <c r="C181" s="1">
        <f t="shared" si="19"/>
        <v>2.5313505</v>
      </c>
      <c r="D181" s="1">
        <f t="shared" si="21"/>
        <v>-0.046612125000000226</v>
      </c>
      <c r="F181">
        <f t="shared" si="22"/>
        <v>0.8999999999999915</v>
      </c>
    </row>
    <row r="185" ht="12.75">
      <c r="A185" s="2" t="s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Pongrácz Gábor</dc:creator>
  <cp:keywords/>
  <dc:description/>
  <cp:lastModifiedBy>Pongrácz Gábor</cp:lastModifiedBy>
  <dcterms:created xsi:type="dcterms:W3CDTF">2006-10-16T07:30:55Z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